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修改" sheetId="4" r:id="rId1"/>
  </sheets>
  <definedNames>
    <definedName name="_xlnm._FilterDatabase" localSheetId="0" hidden="1">修改!$4:$166</definedName>
    <definedName name="____?">#REF!</definedName>
    <definedName name="_xlnm.Print_Area" localSheetId="0">修改!$A$1:$V$166</definedName>
    <definedName name="_xlnm.Print_Titles" localSheetId="0">修改!$1:$5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<sst xmlns="http://schemas.openxmlformats.org/spreadsheetml/2006/main" count="1464" uniqueCount="736">
  <si>
    <t>2025年甘州区巩固拓展脱贫攻坚成果和乡村振兴项目库项目表</t>
  </si>
  <si>
    <t>序号</t>
  </si>
  <si>
    <t>项目名称</t>
  </si>
  <si>
    <t>建设
性质（新建或续建）</t>
  </si>
  <si>
    <t>建设
起止
年限</t>
  </si>
  <si>
    <t>建设地点
（以乡镇为单位细化到村）</t>
  </si>
  <si>
    <t>建设内容与规模</t>
  </si>
  <si>
    <t>资金</t>
  </si>
  <si>
    <t>筹资
方式
（资金来源）</t>
  </si>
  <si>
    <t>绩效目标</t>
  </si>
  <si>
    <t>项目
主管
单位</t>
  </si>
  <si>
    <t>项目
实施
单位</t>
  </si>
  <si>
    <t>入库
时间</t>
  </si>
  <si>
    <t>备注</t>
  </si>
  <si>
    <t>项目效益情况</t>
  </si>
  <si>
    <t>利益联结机制</t>
  </si>
  <si>
    <t>受益村数
（个）</t>
  </si>
  <si>
    <t>受益户数
（万户）</t>
  </si>
  <si>
    <t>受益人数
（万人）</t>
  </si>
  <si>
    <t>脱贫村</t>
  </si>
  <si>
    <t>其他村</t>
  </si>
  <si>
    <t>小计</t>
  </si>
  <si>
    <t>脱贫户
（含监测对象）</t>
  </si>
  <si>
    <t>其他
农户</t>
  </si>
  <si>
    <t>脱贫人口数
（含监测对象）</t>
  </si>
  <si>
    <t>其他人口数</t>
  </si>
  <si>
    <t>合  计（138个）</t>
  </si>
  <si>
    <t>一、巩固“三保障”</t>
  </si>
  <si>
    <t>甘州区农村供水工程提升改造项目</t>
  </si>
  <si>
    <t>新建</t>
  </si>
  <si>
    <t>2025.1-2025.12</t>
  </si>
  <si>
    <t>甘州区碱滩镇、小满镇、长安镇、党寨镇、上秦镇、梁家墩镇、新墩镇、沙井镇、明永镇、三闸镇、火车站街道，。</t>
  </si>
  <si>
    <t>铺设各类供水管道47.77km,修建检查井105座，配套安装检查井内管件及计量设施105套。</t>
  </si>
  <si>
    <t>财政衔接资金</t>
  </si>
  <si>
    <t>有力提升甘州区碱滩镇5个村，小满镇3个村，长安镇2个村，党寨镇7个村，上秦镇4个村，梁家墩镇1个村，新墩镇2个村，火车站街道2个村，沙井镇4个村，明永镇2个村、三闸镇3个村，共10个乡镇、1个街道办事处，35个行政村、124个社、6216户、受益人口20846人（其中：脱贫户31户、脱贫人口118人，监测户2户8人）的人居环境质量和农村供水保障水平。</t>
  </si>
  <si>
    <t>通过项目实施，将涉及的村社自备水源供水工程提升改造后，接入甘州区农村自来水厂输水管网，形成体系布局完善、设施集约安全、管护规范专业、服务优质高效的农村供水高质量发展格局，可有效减低水厂运行成本，利用河东水厂丰富的地表水资源，满足项目区群众改厕、洗浴、环境卫生、乡村旅游和农村二、三产业发展等用水需求。</t>
  </si>
  <si>
    <t>甘州区
水务局</t>
  </si>
  <si>
    <t>甘州区2025年度农村八改工程村级老旧管网改造项目</t>
  </si>
  <si>
    <t>碱滩镇刘家庄村、上秦镇金家湾村，长安镇万家墩、大满镇四号村、安阳乡苗家堡村</t>
  </si>
  <si>
    <t>铺设PE100级聚乙烯塑料输水管368.031km，改建水表集中井84座，安装计量设施84套。</t>
  </si>
  <si>
    <t>有力提升甘州区碱滩镇刘家庄村、上秦镇金家湾村，长安镇万家墩、大满镇四号村、安阳乡苗家堡村，共5个乡镇，5个行政村，39个社,2084 户，7332人（其中：脱贫户25户、脱贫人口90人）的人居环境质量和农村供水保障水平。建立健全从源头到龙头的全链条全过程农村饮水安全保障体系,提高我区农村供水保障水平和服务能力，推动农村供水高质量发展。</t>
  </si>
  <si>
    <t>通过项目实施，将涉及的村社供水管网设施进行更新改造升级，接入河东水厂输水管网，形成体系布局完善、设施集约安全、管护规范专业、服务优质高效的农村供水高质量发展格局，可有效减低水厂运行成本，利用河东水厂丰富的地表水资源，满足项目区群众改厕、洗浴、环境卫生、乡村旅游和农村二、三产业发展等用水需求。</t>
  </si>
  <si>
    <t>甘州区2025年度农村供水工程村级老旧管网改造项目</t>
  </si>
  <si>
    <t>碱滩镇碱滩村、永定村，小满镇满家庙村，长安镇上四闸村、五座桥村、党寨镇烟墩村、大满镇和平林场、小堡村、四号村、新庙村、黑城村，龙渠乡下堡村</t>
  </si>
  <si>
    <t>铺设PE100级聚乙烯塑料输水管355.841km，改建水表集中井59座，安装计量设施61套。</t>
  </si>
  <si>
    <t>提升甘州区碱滩镇碱滩村、永定村，小满镇满家庙村，长安镇上四闸村、五座桥村、党寨镇烟墩村、大满镇和平林场、小堡村、四号村、新庙村4社、黑城村，龙渠乡下堡村5社等11个行政村,38个社,1775 户5996人(其中：脱贫户22户，脱贫人口95人)的人居环境质量和农村供水保障水平。建立健全从源头到龙头的全链条全过程农村饮水安全保障体系,提高我区农村供水保障水平和服务能力，推动农村供水高质量发展。</t>
  </si>
  <si>
    <t>二、产业发展</t>
  </si>
  <si>
    <t>（一）种植业</t>
  </si>
  <si>
    <t>村集体经济公司（合作社）有机蔬菜产业种植销售奖补项目</t>
  </si>
  <si>
    <t>各相关乡镇</t>
  </si>
  <si>
    <t>对村集体经济组织当年新认证的有机蔬菜基地面积达到500亩以上的，每个基地给于10万元奖补，每增加100亩，依次递增2万元，每个村集体经济组织累计最高奖补不超过15万元。对当年销售有机蔬菜5000吨以上的村集体经济组织，每销售1吨有机蔬菜给于200元补助，单个主体每年最高补助不超过200万元。</t>
  </si>
  <si>
    <t>鼓励和扶持村集体公司、合作社发展有机蔬菜产业种植，提升产业链销售端水平，不断增加村集体收入。</t>
  </si>
  <si>
    <t>吸纳不少于400人在村集体公司和产业基地务工，年增加收入3000元以上。</t>
  </si>
  <si>
    <t>甘州区农业农村局</t>
  </si>
  <si>
    <t>市场经营主体有机农产品基地建设奖补项目</t>
  </si>
  <si>
    <t>对市场经营主体当年新认证的有机蔬菜基地面积达到500亩以上的，每个基地给于10万元奖补，每增加100亩，依次递增2万元，每个市场经营主体累计最高奖补不超过15万元。</t>
  </si>
  <si>
    <t>鼓励和扶持私营性质的企业、专业合作社等经营主体发展有机农产品地初加工精深加工和副产物综合利用项目，提升产业链销售端水平，不断增加村集体收入。</t>
  </si>
  <si>
    <t>吸纳不少于200人务工，年增加收入农户收入3000元以上。</t>
  </si>
  <si>
    <t>设施农业奖补项目</t>
  </si>
  <si>
    <t>计划安排区级衔接资金，新建 10000平方米以上连栋保温智能日光温室（规划设计符合国家相关规定，材料、设备符合国家相关标准，并配套通风降温系统、帘幕系统、水肥一体化系统、自控系统等现代智能化、信息化附属设施设备），对在12月15日之前建成投产或完成项目主体工程、投资4000万元以上的，每平方米给予150元补助。</t>
  </si>
  <si>
    <t>通过设施产业建设推动全区绿色蔬菜产业高质量发展，带动群众经济收入增加。</t>
  </si>
  <si>
    <t>通过吸纳务工、土地流转等方式吸纳周边不少于200人群众就近就地务工就业。</t>
  </si>
  <si>
    <t>各乡镇人民政府</t>
  </si>
  <si>
    <t>2025年设施农业奖补项目</t>
  </si>
  <si>
    <t>计划安排区级衔接资金，按照2025年区委一号文件，对2025年新建 10000平方米以上连栋保温智能日光温室（规划设计符合国家相关规定，材料、设备符合国家相关标准，并配套通风降温系统、帘幕系统、水肥一体化系统、自控系统等现代智能化、信息化附属设施设备），对在12月15日之前建成投产或完成项目主体工程、投资4000万元以上的，每平方米给予150元补助。</t>
  </si>
  <si>
    <t>石斛产业发展奖补项目</t>
  </si>
  <si>
    <t>计划安排区级衔接资金，当年新建10000平方米以上用于石斛组培、种植的设施石斛示范点，经验收合格并投入使用的，按实际投资额的30%给予奖补。</t>
  </si>
  <si>
    <t>政衔接资金</t>
  </si>
  <si>
    <t>发展石斛产业，具有巨大的经济效益，市场前景广阔，拓宽群众增收渠道。</t>
  </si>
  <si>
    <t>该项目实施后，通过建立①技术指导②吸纳务工等联农带农方式，带动周边100多户农户增收。</t>
  </si>
  <si>
    <t>甘州区靖安乡靖安村温室大棚改造提升项目</t>
  </si>
  <si>
    <t>靖安乡
靖安村</t>
  </si>
  <si>
    <t>对靖安村30座温室大棚进行改造，配套安装自动卷帘机和水肥一体化系统，并对破损棚膜进行更换。形成的资产归村集体所有。</t>
  </si>
  <si>
    <t>财政衔接资金与自筹</t>
  </si>
  <si>
    <t>该项目建成后，将由村集体公司向农户分包租赁，能够有效带动设施农业产业发展，盘活村集体闲置资产，优化产业结构，拓宽群众增收渠道。</t>
  </si>
  <si>
    <t>项目的实施，将建立①吸纳务工②订单生产③产品代销联农带农机制，带动靖安村60户农户户均增收0.2万元-0.5万元。同时，形成的资产归村集体所有，将带动村集体增收5万元以上。</t>
  </si>
  <si>
    <t>靖安乡人民政府</t>
  </si>
  <si>
    <t>梁家墩镇五号村设施农业建设项目</t>
  </si>
  <si>
    <t>梁家墩镇
五号村</t>
  </si>
  <si>
    <r>
      <rPr>
        <sz val="14"/>
        <rFont val="仿宋_GB2312"/>
        <charset val="134"/>
      </rPr>
      <t>修建18000平方米高标准日光温室和总面积2800</t>
    </r>
    <r>
      <rPr>
        <sz val="14"/>
        <rFont val="宋体"/>
        <charset val="134"/>
      </rPr>
      <t>㎡</t>
    </r>
    <r>
      <rPr>
        <sz val="14"/>
        <rFont val="仿宋_GB2312"/>
        <charset val="134"/>
      </rPr>
      <t>的养殖区。并配备电力、道路、给排水等相关基础设施。项目建成后资产归村集体所有。</t>
    </r>
  </si>
  <si>
    <t>通过项目实施有效促进高速高铁沿线产业发展，改善周边环境风貌，促进人居环境改善。</t>
  </si>
  <si>
    <t>项目实施后将有效提升周边产业布局和发展并改善人居环境。</t>
  </si>
  <si>
    <t>梁家墩镇人民政府</t>
  </si>
  <si>
    <t>梁家墩镇五号村老旧日光温室改造提升项目</t>
  </si>
  <si>
    <t>对五号村一、二、三、四、五社200座老旧日光温室更换卷帘机、棉被、棚杆、棚膜，维修棚内蓄水池、墙体、后屋面。项目建成后资产归村集体所有。</t>
  </si>
  <si>
    <t>项目实施可后，日光温室保温效果明显提升，进一步节省劳动力，提高种植效率，每座日光温室增加年收益3000元，进而提高农户收入。</t>
  </si>
  <si>
    <t>项目实施可后，日光温室保温效果明显提升，进一步节省劳动力，提高种植效率，每座日光温室增加年收益3000元，进而提高农户收入，涉及农户最少增收3000元。</t>
  </si>
  <si>
    <t>梁家墩镇清凉寺村老旧日光温室改造提升项目</t>
  </si>
  <si>
    <t>梁家墩镇
清凉寺村</t>
  </si>
  <si>
    <t>对清凉寺村一、二、七、八社260座老旧日光温室更换卷帘机、棉被、棚杆、棚膜，维修棚内蓄水池、墙体、后屋面。项目建成后资产归村集体所有。</t>
  </si>
  <si>
    <t>梁家墩特色花卉、果蔬产业一期项目</t>
  </si>
  <si>
    <t>梁家墩镇梁家墩村一、二社</t>
  </si>
  <si>
    <t>在梁家墩村一、二社约480亩新建5000平方米玻璃日光温室一座；面积19200平方米双面保温钢屋架大棚和面积22500平方米高标准日光温室。种植花卉果蔬200亩，建设50亩开心农场。项目建成后资产归村集体所有。</t>
  </si>
  <si>
    <t>项目建成后，将形成集精品稀特果蔬和花卉育苗、生产、加工、物流配送、销售、旅游观光于一体的高效优质设施稀特果蔬花卉综合示范展示园区，年收益达到100万。</t>
  </si>
  <si>
    <t>该项目实施后，通过建立①土地流转②吸纳务工等联农带农方式，带动周边60多户农户年均增产15000元以上。</t>
  </si>
  <si>
    <t>梁家墩镇六号村设施农业建设项目</t>
  </si>
  <si>
    <t>梁家墩镇
六号村</t>
  </si>
  <si>
    <t>对腾退宅基地再利用发展设施农业，新建30座双面保温钢架大棚，10座高标准养殖圈舍及相关基础配套设施。项目建成后资产归村集体所有。</t>
  </si>
  <si>
    <t>通过腾退宅基地发展设施农业和畜牧养殖业提升农业畜牧业产值，提高群众经济效益。</t>
  </si>
  <si>
    <t>并辐射带动群众发展设施蔬菜产业及畜牧养殖业，预计每户年增收10000元，产权归属农户。</t>
  </si>
  <si>
    <t>花寨乡花寨村日光温室提升改造建设项目</t>
  </si>
  <si>
    <t>续建</t>
  </si>
  <si>
    <t>花寨乡
花寨村</t>
  </si>
  <si>
    <t>提升改造花寨村150座日光温室，更换、棉被、棚膜、卷帘机、卷杆、电机、蓄水池等配套设施设备，促进全村产业发展。项目建成后资产归村集体所有。</t>
  </si>
  <si>
    <t>项目实施可带动在家劳动力50人次以上就近务工，增加农户工资性收入约3000元以上，待150座日光温室大棚提升改造后，租赁给有实力公司经营，预计增加村集体经济6万元。</t>
  </si>
  <si>
    <t>花寨乡人民政府</t>
  </si>
  <si>
    <t>三闸镇双河湾日光温室三期建设项目</t>
  </si>
  <si>
    <t>三闸镇
三闸村</t>
  </si>
  <si>
    <t>新建占地4900平米智能玻璃日光温室1座，用于发展设施渔业，丰富园区产业态势，新建占地1100平方米智能玻璃日光温室1座，用于稀特果蔬和鲜切花新品种试验示范。资产归三闸镇三闸村股份经济合作社所有。</t>
  </si>
  <si>
    <t>项目建成后，将形成集科技推广、人才培训、垂钓、精品稀特果蔬和鲜切花新品种试验、销售、旅游观光于一体的高效优质设施稀特果蔬花卉渔业综合示范展示园区，年收益达到100万。资产归三闸镇三闸村股份经济合作社所有。</t>
  </si>
  <si>
    <t>该项目实施后，通过建立①土地流转②吸纳务工等联农带农方式，带动周边60多户农户年均增产2000元以上。</t>
  </si>
  <si>
    <t>三闸镇人民政府</t>
  </si>
  <si>
    <t>甘州区党寨万亩有机蔬菜产业园2万平米智能化种苗繁育中心</t>
  </si>
  <si>
    <t>党寨镇
马站村十三社</t>
  </si>
  <si>
    <t>建设1.5万平米智能化新型双拱双膜连栋温室育苗中心,配套给排水等附属设施,购置物流苗床、全自动播种机、智能机器人、水肥一体化、催芽室、电动升降轨道采摘车等设备。项目建成后资产归村集体所有。</t>
  </si>
  <si>
    <t>项目建成后，可对周边万亩有机蔬菜产业基地提供育苗服务，通过菜苗规模化集中培育和销售，增加营业性收入。</t>
  </si>
  <si>
    <t>①降低群众经营性支出：该项目实施后年育苗量6000万株，本村群众采购种苗可享受低于市场价0.02元优惠价格②增加群众资产性收益：流转12户农户土地76亩，流转金为1400元/亩③增加群众工资性收入：可有效带动周边80名农村富裕劳动力就地务工。</t>
  </si>
  <si>
    <t>党寨镇人民政府</t>
  </si>
  <si>
    <t>上秦镇上品臻蔬·设施蔬菜产业基地建设项目（一期）</t>
  </si>
  <si>
    <t>上秦镇
付家寨村</t>
  </si>
  <si>
    <t>依托付家寨村现有一般耕地资源，新建12.5万平米高标准钢架拱棚25座，并配套完善水肥一体化设施25套、高压电线1.5千米、1000KVA变压器一组，修建产业路2.5千米、智慧管理系统25套、敷设Dn160PVc输水管道2.6千米，并配套完善其他附属设施。项目建成后形成的资产归村集体所有，由村集体负责管护。</t>
  </si>
  <si>
    <t>高标准日光温室的建设为进一步调整产业结构打好了基础，通过设施蔬菜的种植增加了农民收入，壮大了村集体经济。</t>
  </si>
  <si>
    <t>通过村建，村、企、农户共营的模式种植设施蔬菜，实现了村集体、企业、群众收入的同步增收。带动全村100户农户通过土地流转,50户农户通过技术培训、订单种植以及直接经营方式年增加收入20000元以上，带动村集体增收10万元以上。</t>
  </si>
  <si>
    <t>上秦镇人民政府</t>
  </si>
  <si>
    <t>上秦镇上品臻蔬·设施蔬菜产业基地建设项目（二期）</t>
  </si>
  <si>
    <t>依托付家寨村现有一般耕地资源，新建3万平米高标准育苗温室（8座），并配套完善水肥一体化设施8套、高压电线500米、修建产业路500米、智慧管理系统8套、敷设Dn160pvc输水管道1千米，并配套完善其他附属设施。项目建成后形成的资产归村集体所有，由村集体负责管护。</t>
  </si>
  <si>
    <t>高标准育苗温室的建设为进一步调整产业结构打好了基础，通过育苗温室的建设以及种植技术的培训，鼓励农民积极参与增加收入。</t>
  </si>
  <si>
    <t>通过村建，农户经营的模式进行现代化育苗，实现了村集体、企业、群众收入的同步增收。带动全村40户农户通过土地流转、20户农户通过技术培训、订单育苗等方式年增加经营收入1.6万元以上。</t>
  </si>
  <si>
    <t>甘州区三和智慧农业产业园玻璃日光温室项目</t>
  </si>
  <si>
    <t>三闸镇
庚名村</t>
  </si>
  <si>
    <t>新建102,420平方米的玻璃日光温室，配套完善通风系统、保温系统、内循环系统等附属设施，项目建成后资产归村集体所有。</t>
  </si>
  <si>
    <t>建设此项目可促进农业产业升级，减少损耗和浪费降低成本，带动周边农户就业，增加农民经济收入，有助于加快乡村产业振兴步伐。</t>
  </si>
  <si>
    <t>项目建成后，将进一步与温室大棚、果树基地等形成产业链，有助于提升整个园区效益，降低消耗、运输成本，最终达到收益最大化。并且能够帮助吸纳周边村社农户就业，人均年增收8000元。</t>
  </si>
  <si>
    <t>甘州区巴吉滩现代戈壁设施农业建设项目--日光温室、冷库及二期水电路项目</t>
  </si>
  <si>
    <t>甘州区巴吉滩</t>
  </si>
  <si>
    <r>
      <rPr>
        <sz val="14"/>
        <color theme="1"/>
        <rFont val="仿宋_GB2312"/>
        <charset val="134"/>
      </rPr>
      <t>计划安排区级衔接资金，新建1万平方米日光温室，总占地面积约13.87亩，室内净高8.00米，建设内容包括钢架搭建、玻璃安装、通风系统、保温系统、内循环系统、高压雾化系统、水肥一体化系统、电气照明系统、自动卷帘系统等。 新建3万立方恒温库，其中新建1栋冷冻库面积2250.00</t>
    </r>
    <r>
      <rPr>
        <sz val="14"/>
        <color theme="1"/>
        <rFont val="宋体"/>
        <charset val="134"/>
      </rPr>
      <t>㎡</t>
    </r>
    <r>
      <rPr>
        <sz val="14"/>
        <color theme="1"/>
        <rFont val="仿宋_GB2312"/>
        <charset val="134"/>
      </rPr>
      <t>，1栋保鲜库面积3600.00</t>
    </r>
    <r>
      <rPr>
        <sz val="14"/>
        <color theme="1"/>
        <rFont val="宋体"/>
        <charset val="134"/>
      </rPr>
      <t>㎡</t>
    </r>
    <r>
      <rPr>
        <sz val="14"/>
        <color theme="1"/>
        <rFont val="仿宋_GB2312"/>
        <charset val="134"/>
      </rPr>
      <t>；卸货棚架面积2250.00</t>
    </r>
    <r>
      <rPr>
        <sz val="14"/>
        <color theme="1"/>
        <rFont val="宋体"/>
        <charset val="134"/>
      </rPr>
      <t>㎡</t>
    </r>
    <r>
      <rPr>
        <sz val="14"/>
        <color theme="1"/>
        <rFont val="仿宋_GB2312"/>
        <charset val="134"/>
      </rPr>
      <t>。</t>
    </r>
  </si>
  <si>
    <t>项目建成后可为失业人员提供大量就业岗位，同时可带动周边乡镇及县市的商 业、加工、运输等相关产业的发展。提高当地群众的收入和生活水平，使他们安居 乐业，有利于增强人们的凝聚力，有利于维护地区的繁荣发展和社会稳定。</t>
  </si>
  <si>
    <t>项目建成后最终达到收益最大化，并且能够帮助吸纳周边村社农户就业，确保年收入增长。</t>
  </si>
  <si>
    <t>张掖市君绿源农业发展有限公司</t>
  </si>
  <si>
    <t>甘州区戈壁农业产业园区项目</t>
  </si>
  <si>
    <t>甘浚镇巴吉滩中地种业公司东北侧</t>
  </si>
  <si>
    <r>
      <rPr>
        <sz val="14"/>
        <color theme="1"/>
        <rFont val="仿宋_GB2312"/>
        <charset val="134"/>
      </rPr>
      <t>计划安排区级衔接资金，新建高标准智能日光温室310座，建筑面积520800</t>
    </r>
    <r>
      <rPr>
        <sz val="14"/>
        <color theme="1"/>
        <rFont val="宋体"/>
        <charset val="134"/>
      </rPr>
      <t>㎡</t>
    </r>
    <r>
      <rPr>
        <sz val="14"/>
        <color theme="1"/>
        <rFont val="仿宋_GB2312"/>
        <charset val="134"/>
      </rPr>
      <t>；建设纹络式玻璃智能温室1座，建筑面积3200</t>
    </r>
    <r>
      <rPr>
        <sz val="14"/>
        <color theme="1"/>
        <rFont val="宋体"/>
        <charset val="134"/>
      </rPr>
      <t>㎡</t>
    </r>
    <r>
      <rPr>
        <sz val="14"/>
        <color theme="1"/>
        <rFont val="仿宋_GB2312"/>
        <charset val="134"/>
      </rPr>
      <t>；建设管理看护区1处，共计1500</t>
    </r>
    <r>
      <rPr>
        <sz val="14"/>
        <color theme="1"/>
        <rFont val="宋体"/>
        <charset val="134"/>
      </rPr>
      <t>㎡</t>
    </r>
    <r>
      <rPr>
        <sz val="14"/>
        <color theme="1"/>
        <rFont val="仿宋_GB2312"/>
        <charset val="134"/>
      </rPr>
      <t>；保鲜仓储车间1栋，共计5000</t>
    </r>
    <r>
      <rPr>
        <sz val="14"/>
        <color theme="1"/>
        <rFont val="宋体"/>
        <charset val="134"/>
      </rPr>
      <t>㎡</t>
    </r>
    <r>
      <rPr>
        <sz val="14"/>
        <color theme="1"/>
        <rFont val="仿宋_GB2312"/>
        <charset val="134"/>
      </rPr>
      <t>。</t>
    </r>
  </si>
  <si>
    <t>金沅华萃农业科技发展（张掖甘州）有限公司</t>
  </si>
  <si>
    <t>（二）养殖业</t>
  </si>
  <si>
    <t>甘州区“茴香猪”养殖奖补项目</t>
  </si>
  <si>
    <t>计划安排区级衔接资金，对甘州区境内养殖茴香猪200头以上、500头以下的，按100元/头的标准予以补助；养殖茴香猪500头以上的，按200元/头的标准予以补助。</t>
  </si>
  <si>
    <t>项目实施后，年内出栏特色“茴香猪”1000头，销售收入达到720万元以上，全区生猪特色养殖效益以及品牌效应显著提升。</t>
  </si>
  <si>
    <t>通过项目实施，带动周边乡镇50户农户种植茴香，发展特色茴香猪养殖产业，打造特色“茴香猪”肉品牌。</t>
  </si>
  <si>
    <t>甘州区畜牧兽医工作站</t>
  </si>
  <si>
    <t>高标准肉牛养殖场（区）补助项目</t>
  </si>
  <si>
    <t>计划安排区级衔接资金，对新建并通过验收的高标准肉牛养殖场（区），存栏肉牛达200头、500头、800头以上的，每个养殖场(区)分别给予10万元、20万元、30万元的补助（主要用于基础设施建设）。</t>
  </si>
  <si>
    <t>该项目实施后，进一步增强肉牛产业发展能力，促进肉牛产业高质量发展。</t>
  </si>
  <si>
    <t>项目的实施，将进一步发展畜牧养殖，带动养殖也发展。</t>
  </si>
  <si>
    <t>养殖加工贷款贴息补助项目</t>
  </si>
  <si>
    <t>从事肉牛、肉羊、奶牛养殖、乳制品加工和饲草生产的农业经营主体，在2024年9月1日至2025年12月31日期间，金融机构新批准的用于发展生产经营贷款10万元以上的，按照贷款金额2%给予一次性差额贴息，单户贴息额度最高不超过50万元。</t>
  </si>
  <si>
    <t>稳定牛羊产业发展，防止产业下行造成养殖场户收入减少。</t>
  </si>
  <si>
    <t>确保全区肉牛、肉羊、奶牛和乳制品加工和饲料生产的农业经营主体正常经营。</t>
  </si>
  <si>
    <t>现代设施渔业发展奖补项目</t>
  </si>
  <si>
    <t>计划安排区级衔接资金，当年新建连片5000平方米以上的设施渔业示范点（规划设计符合国家相关规定，材料、设备符合国家相关标准，并配套水循环系统、保温系统、自控系统等现代智能化、信息化附属设施设备），经验收合格并投入生产的，按实际投资额的30%给予奖补。</t>
  </si>
  <si>
    <t>项目建成后，进一步带动设施渔业的发展；同时充分借助企业在技术、资金等方面的优势，带动更多群众增收。</t>
  </si>
  <si>
    <t>该项目实施后，建立①扩大养殖规模②订单生产③吸纳务工④土地流转等联农带农机制，村集体以租赁方式，带动更多群众增收。</t>
  </si>
  <si>
    <t>甘州区肉牛屠宰奖补项目</t>
  </si>
  <si>
    <t>甘州区各屠宰企业</t>
  </si>
  <si>
    <t>计划安排区级衔接资金，对年屠宰量（肉牛）超过10000头的企业，按照150元/头的标准给予奖补，每个企业最高奖补150万元。对有固定养殖场所、手续完备、且与屠宰企业建立稳固的肉牛屠宰供需关系、年向甘州区屠宰企业输送肉牛200头以上的养殖企业、合作社和家庭农场、农户，按照50元/头的标准给予奖补，单个主体最高奖补5万元。</t>
  </si>
  <si>
    <t>进一步延伸肉牛产业链，鼓励群众大力发展肉牛养殖产业，提高产业链产值。</t>
  </si>
  <si>
    <t>该项目实施后，通过收购养殖户肉牛的方式，带动农户发展牛羊养殖，增强群众收入。</t>
  </si>
  <si>
    <t>甘浚镇西洞村生态养殖基地建设项目</t>
  </si>
  <si>
    <t>甘浚镇
西洞村</t>
  </si>
  <si>
    <t>计划占地80亩，新建养殖圈舍8栋，建筑面积4000平米，运动场9600平米，配套建设辅助用房960平米，消毒室4间，草料棚2600平米，精料库2200平米，给水、电力、道路工程等基础配套设施。项目建成后形成的资产归村集体所有。</t>
  </si>
  <si>
    <t>项目建成后，实现人畜分离，有效解决100户受灾群众的养殖需求，同时有利于规模化集约化养殖，增加群众经济收入。</t>
  </si>
  <si>
    <t>项目实施后，资产属村集体所有，通过租赁形式壮大村集体经济，预计增加村集体收入18万元，同时带动养殖户100余户入驻小区发展养殖业，每年可增加养殖收入1万元以上。</t>
  </si>
  <si>
    <t>甘浚镇人民政府</t>
  </si>
  <si>
    <t>甘浚镇工联村生态养殖小区建设项目</t>
  </si>
  <si>
    <t>甘浚镇
工联村</t>
  </si>
  <si>
    <t>在工联村新建占地20亩的生态养殖区一处，建设养殖良舍4栋，圈舍面积1800平米，运动场3600平米，配套建设辅助用房、精料库、青贮窖、道路、供水等基础设施。项目建成后形成的资产归村集体所有。</t>
  </si>
  <si>
    <t>项目建成后，改善农户养殖条件，带动周边养殖户发展肉牛养殖，增加群众养殖收入。</t>
  </si>
  <si>
    <t>项目建成后，资产归村集体所有，以租赁形式壮大村集体经济，预计增加村集体收入6万元。同时，带动本村养殖户大户入驻发展养殖，促进全村畜牧产业发展，实现人畜分离，每年增加养殖户经济收入1万元以上。</t>
  </si>
  <si>
    <t>安阳乡肉牛养殖厂建设项目</t>
  </si>
  <si>
    <t>安阳乡
五一村</t>
  </si>
  <si>
    <t>修建占地35亩的牛肉养殖厂一处，预计存栏肉牛300头以上，申请项目资金100万元，项目建成后资产归村集体所有。</t>
  </si>
  <si>
    <t>该项目建成，预计存栏肉牛300头以上，年出栏400头，经济收入可达350万元，该项目建成后可激发群众致富增收的内生动力，着力改善村庄村容村貌及农民居住环境，实现人居环境、自然生态、产业发展、农民增收全面提升。</t>
  </si>
  <si>
    <t>该项目建成后形成的固定资产权属为五一村村集体，村集体将养殖厂以租赁的形式承租给25户农户进行肉牛养殖，每年农户可增收3万元，村集体收入10万元。</t>
  </si>
  <si>
    <t>安阳乡人民政府</t>
  </si>
  <si>
    <t>大满镇紫家寨村100万羽蛋鸡养殖项目基础配套设施建设</t>
  </si>
  <si>
    <t>大满镇
紫家寨村</t>
  </si>
  <si>
    <t>大满镇紫家寨村100万羽蛋鸡养殖项目配套建设混凝土地面硬化23142.24平方米,室外给排水管网2077米，检查井11个，水表1个，成品玻璃钢化粪池1个。</t>
  </si>
  <si>
    <t>该项目实施后，通过吸纳务工等方式，增加群众经济收入。村集体租赁收入100万，用以增加村集体收入。</t>
  </si>
  <si>
    <t>该项目实施后，建立①每年村集体收益分红120万元②吸纳务工等利益联结方式，建立提供就业岗位80个以上，群众年收入增加5000元以上。</t>
  </si>
  <si>
    <t>大满镇人民政府</t>
  </si>
  <si>
    <t>沙井镇柳树寨村养殖小区建设项目</t>
  </si>
  <si>
    <t>沙井镇
柳树寨村</t>
  </si>
  <si>
    <t>新建占地20亩的养殖小区1处，新建标准化养殖圈舍3栋，新建产业路900米、配套供水、供电等基础设施，该项目形成的固定资产权属于柳树寨村。</t>
  </si>
  <si>
    <t>项目的实施将进一步扩大肉牛养殖规模，增加肉牛存量，促进全村草畜产业发展。</t>
  </si>
  <si>
    <t>项目建成后将带动柳树寨村群众大力发展养殖业，新增肉牛养殖数量500头，增加农户收入。</t>
  </si>
  <si>
    <t>沙井镇人民政府</t>
  </si>
  <si>
    <t>乌江镇中华锦鲤及鲈鱼养殖基地建设项目</t>
  </si>
  <si>
    <t>乌江镇
大湾村</t>
  </si>
  <si>
    <t>新建带温棚土塘32个，3-10亩露天土塘11个；新建水泥孵化池一座；配套建设饲料间、加药房及设备间300平方米；新建C25混凝土道路1.3公里，路面宽4米，厚度20cm，砂砾石基础0.6m；新建10米宽大车桥1座，敷设人饮供水管网1.5公里。项目建成后资产归村集体所有。</t>
  </si>
  <si>
    <t>通过项目建设，有效改善中华锦鲤及鲈鱼养殖基地基础设施，发展水产养殖。</t>
  </si>
  <si>
    <t>项目建成后，资产归村集体所有。建立①合作经营②带动就业等联农带农方式，增加村集体和农民收入。实现村集体增收100万元，带动30户农户就业，户均增收8000元。</t>
  </si>
  <si>
    <t>乌江镇人民政府</t>
  </si>
  <si>
    <t>龙渠乡头闸村蚯蚓生态养殖与有机肥生产项目</t>
  </si>
  <si>
    <t>龙渠乡
头闸村</t>
  </si>
  <si>
    <t>新建占地10亩的蚯蚓养殖棚5座，并配套相关附属设施。</t>
  </si>
  <si>
    <t>衔接资金</t>
  </si>
  <si>
    <t>该项目建成后将大力提升头闸村村容村貌，带动群众参与蚯蚓养殖，增加收入。</t>
  </si>
  <si>
    <t>该项目可带动至少10户农户参与蚯蚓养殖，增加养殖收入。</t>
  </si>
  <si>
    <t>龙渠乡人民政府</t>
  </si>
  <si>
    <t>安阳乡正大集团万头生猪育肥场建设项目</t>
  </si>
  <si>
    <t>2025.01-2025.12</t>
  </si>
  <si>
    <t>安阳乡
王阜庄村</t>
  </si>
  <si>
    <t>利用村集体未利用地新建占地50亩、年出栏生猪1万口的育肥场，建设养殖圈舍8栋，并配套粪污处理、饲料中央厨房及仓储、消毒和管理用房。</t>
  </si>
  <si>
    <t>项目实施后，带动全乡农户进行规模化集中养殖，在提升人居环境的同时促进全乡养殖业发展效益明显,可年出栏1万头生猪。</t>
  </si>
  <si>
    <t>项目实施后，产生收益用于壮大村集体经济，形成的资产归村集体所有。</t>
  </si>
  <si>
    <t>小满镇甘城村高标准养殖圈舍建设项目</t>
  </si>
  <si>
    <t>2025年1月-2025年12月</t>
  </si>
  <si>
    <t>小满镇
甘城村</t>
  </si>
  <si>
    <t>在甘城村八社以农户为单位连片建设30座高标准养殖圈舍，单户面积大于300平方米，并配套水、电等基础设施。</t>
  </si>
  <si>
    <t>养殖场建成后可实现牛、羊养殖量分别达到80头、120只。</t>
  </si>
  <si>
    <t>通过实施该项目，可充分发挥经营带动作用，预计可带动32户农户发展养殖产业，户均增收5000元。</t>
  </si>
  <si>
    <t>小满镇人民政府</t>
  </si>
  <si>
    <t>甘浚镇光明村“五良”养殖示范基地建设项目</t>
  </si>
  <si>
    <t>2025-2025</t>
  </si>
  <si>
    <t>甘浚镇光明村</t>
  </si>
  <si>
    <t>计划修建牛舍2栋，面积1500平米，运动场3000平米，配套建设道路4300平米，敷设不同管径给水管网2.2公里，架设变压器1台，电力电缆1.2公里等基础设施。</t>
  </si>
  <si>
    <t>争取财政衔接资金</t>
  </si>
  <si>
    <t>进一步完善“五良'养殖基地基础设施，满足养殖条件，便于养殖户生产经营，增加养殖户积极性，促进全村养殖业持续发展。</t>
  </si>
  <si>
    <t>项目实施后，资产属村集体所有，通过租赁形式壮大村集体经济，预计增加村集体收入7万元，同时带动养殖大户入驻小区发展养殖业，每年可增加养殖收入1万元以上。</t>
  </si>
  <si>
    <t>甘州区甘浚镇人民政府</t>
  </si>
  <si>
    <t>（三）农畜产品加工项目</t>
  </si>
  <si>
    <t>甘州区靖安乡鲜食玉米深加工项目</t>
  </si>
  <si>
    <t>靖安乡
上堡村</t>
  </si>
  <si>
    <t>新建占地面积12亩，建筑面积3910平方米，修建钢架结构加工车间1座，恒温库1座，储藏库房2座，检测室1座及办公用房等建筑4座，配设日产10万穗玉米加工生产线、速冻、冷藏、检验及其他附属设备，形成的资产归村集体所有。</t>
  </si>
  <si>
    <t>项目建成后，一方面将采用种植、生产、初加工、销售于一体的经营模式，利用整乡土地流转优势，打造万亩鲜食玉米种植基地，延长产业链条，提高农产品附加值。另一方面，项目运营过程中计划增加固定就业岗位30个，灵活用工岗位200个，将带动全乡闲置劳动力再就业，从而增加群众收入。</t>
  </si>
  <si>
    <t>项目的实施，将建立①吸纳务工②订单生产③土地流转④产品代销等联农带农机制，带动上堡村230户农户户均增收1.5-2万元。同时，形成的资产归村集体所有，将带动村集体增收20万元。</t>
  </si>
  <si>
    <t>甘州区靖安乡农副产品冷链建设项目</t>
  </si>
  <si>
    <t>靖安乡
新沟村</t>
  </si>
  <si>
    <t>新建占地面积9000平方米，库容7500立方米、储藏能力1500吨的农副产品冷链加工库1处，并配套相关附属设施形成的资产归村集体所有。</t>
  </si>
  <si>
    <t>该项目建成后，不仅解决了农产品保鲜期短、损耗大、品质下降等问题，还扩大了农产品的供应范围，带动乡村产业蓬勃发展。</t>
  </si>
  <si>
    <t>项目的实施，将建立①订单生产②吸纳务工③产品代销等联农带农机制，带动新沟村200户农户户均增收0.5-1万元。同时，形成的资产归村集体所有，将带动村集体增收10万元。</t>
  </si>
  <si>
    <t>乌江镇永丰村冷库建设项目</t>
  </si>
  <si>
    <t>乌江镇
永丰村</t>
  </si>
  <si>
    <t>建设占地面积10亩，总建筑面积5000平方米冷库5座，安装制冷设备1套，架设160KVA变压器1台，架设10KV输电线路1.2公里，硬化场地面积1500平方米。项目建成后资产归村集体所有。</t>
  </si>
  <si>
    <t>项目建设后，通过冷库租赁或村集体自营，能有效增加村集体收入，壮大村集体经济，同时引导村民就地务工，带动群众增收。</t>
  </si>
  <si>
    <t>建立吸纳务工联农带农方式。计划用工80个，增加群众务工收入。</t>
  </si>
  <si>
    <t>长安镇五座桥村冷链物流果蔬保鲜库建设项目</t>
  </si>
  <si>
    <t>长安镇
五座桥村</t>
  </si>
  <si>
    <t>新建占地面积8亩，库容1500平方米的仓库1座。项目建成后资产归村集体所有。</t>
  </si>
  <si>
    <t>通过新建保鲜库，鼓励群众大力发展现代农业，方便农户就近就业和卖菜，有效带动解决周边剩余劳动力。可为周边菜农果农增加果品及蔬菜贮存量，有效解决农户贮存费过高和集中上市、价格低迷的情况。</t>
  </si>
  <si>
    <t>形成资产归张掖市甘州区长安镇五座桥村股份经济合作社所有，建成后每年可周转储运果蔬达5500吨，解决周邻村社蔬菜滞销等难题；同时可吸纳周边不少于50人农村劳动力就近务工，帮助群众增加劳动力工资性收入。</t>
  </si>
  <si>
    <t>长安镇人民政府</t>
  </si>
  <si>
    <t>长安镇冷链物流果蔬保鲜库建设项目</t>
  </si>
  <si>
    <t>长安镇</t>
  </si>
  <si>
    <t>新建占地面积12亩，库容2000吨的仓库1座。项目建成后资产归村集体所有。</t>
  </si>
  <si>
    <t>建成后每年可周转储运果蔬达11000吨，解决周邻村社蔬菜滞销等难题；同时可吸纳周边不少于70人农村劳动力就近务工，帮助群众增加劳动力工资性收入。</t>
  </si>
  <si>
    <t>三闸镇红沙窝村羊肉精深加工分割生产线建设项目</t>
  </si>
  <si>
    <t>三闸镇
红沙窝村</t>
  </si>
  <si>
    <t>1.修建占地200平方米生产、分割、包装车间1座，安装羊肉自动生产线1条（牛羊肉切割机3台，全自动真空密封打包压缩机2台）。
2.修建占地30平米速冻库房一个；占地150平米排酸库房一个；占地200平米成品保鲜库房1个。项目建成后资产归三闸镇红沙窝村股份经济合作社所有。</t>
  </si>
  <si>
    <t>项目建成后，一是羊肉产品多样化，增加了产品的附加值；二是精深加工能够促进肉羊养殖、屠宰加工、销售服务等产业链的发展，进一步提升红沙窝羊肉品牌效益。项目建成后资产归三闸镇红沙窝村股份经济合作社所有。</t>
  </si>
  <si>
    <t>项目完工后，①可提供就业岗位50个，人均月收入达3000元以上。②可带动全村农户发展肉羊养殖业，户年均养殖业收入增加3000元。</t>
  </si>
  <si>
    <t>0</t>
  </si>
  <si>
    <t>甘州区碱滩镇太平村冷链仓储建设项目</t>
  </si>
  <si>
    <t>碱滩镇
太平村</t>
  </si>
  <si>
    <t>整合G312线太平村段设施农业用地，新建占地1.9万平方米恒温车间、制冰车间及精选加工车间，建成后租赁第三方使用，增加村集体收入。项目建成后资产归村集体所有。</t>
  </si>
  <si>
    <t>项目建成后预计年产值可达7000万元，带动沿线1252户群众年户均增收1.5万元。</t>
  </si>
  <si>
    <t>项目的实施可有效带动太平村、老仁坝村、野水地村富余劳动力通过不同途径再就业，增加农民收入。</t>
  </si>
  <si>
    <t>碱滩镇人民政府</t>
  </si>
  <si>
    <t>碱滩镇铁杆大葱精选冷链车间建设项目</t>
  </si>
  <si>
    <t>碱滩镇
三坝村</t>
  </si>
  <si>
    <t>整合利用三坝村老旧闲置小学，建设铁杆大葱精选车间及冷链物流车间各1座，建成后，资产由村集体租赁第三方使用，让闲置资产焕发新生。项目建成后资产归村集体所有。</t>
  </si>
  <si>
    <t>项目建成后可带动周边群众150人就业，人均年收入增加5000元。</t>
  </si>
  <si>
    <t>项目的实施可充分利用三坝村闲置资产，变废为宝，为周边群众提供了更多的就业机会，同时促进了铁杆大葱产业的发展，为群众增收提供了更多的支撑点。</t>
  </si>
  <si>
    <t>小满镇果蔬保鲜库建设项目</t>
  </si>
  <si>
    <t>小满镇</t>
  </si>
  <si>
    <t>以小满村集体公司鑫盛满农业发展有限公司为主体，在小满镇集镇周边建设库容3000t冷库一座，配备3000平方米的制冷设备，4000平方米的钢架操作棚。项目建成后资产归村集体所有，资产由村集体租赁第三方使用，</t>
  </si>
  <si>
    <t>项目建成运营后，每年可为周边菜农果农增加4500吨的果品及蔬菜贮存量，有效解决农户贮存费过高和集中上市、价格低迷的情况。经贮存后，每吨冷冻果品扣除冷冻费用后，可增值100元，按平均库存3000吨计算，每年可增加村集体收入30万元。</t>
  </si>
  <si>
    <t>项目建成之后将带动农户增加蔬菜种植规模，吸纳本村及周边群众200余人次就近打工，有效增加群众收入。</t>
  </si>
  <si>
    <t>甘州区绿色低碳蔬菜产业园蔬菜包装泡沫箱生产线建设及园区基础设施配套项目</t>
  </si>
  <si>
    <t>党寨镇
汪家堡村六社</t>
  </si>
  <si>
    <t>新建蔬菜包装泡沫箱生产线1条、泡沫箱生产厂房600平米、成品泡沫箱储存室2000平米，配套泡沫箱生产设施设备及变压器、低压电缆、给水、排水、室外硬化等附属工程。项目建成后资产归村集体所有。</t>
  </si>
  <si>
    <t>项目建成后可通过蔬菜包装自给自足，降低包装成本，同时还可以通过销售蔬菜包装增加经营性收入。</t>
  </si>
  <si>
    <t>①降低经营主体经营性支出：党寨镇辖区成员社可享受社员价，按每个泡沫箱节约0.5元计算，每年可综合节约经营性成本30万元。②吸纳务工，增加农民收入。可带动周边群众25人就业务工，增加经济收入。</t>
  </si>
  <si>
    <t>碱滩镇金满园特色林果精深加工建设项目</t>
  </si>
  <si>
    <t>碱滩镇
永星村</t>
  </si>
  <si>
    <t>建设珍珠油杏精选、清洗生产线一条、切半速冻生产线一条、冻干加工全自动包装生产线、烘干加工线五条及厂房改造修建。</t>
  </si>
  <si>
    <t>项目建成后，将引导周边农民共同致富，建成全国最大的连片珍珠油杏示范基地。</t>
  </si>
  <si>
    <t>项目建成后，建立并完善企业、合作社与果户之间的利益联结机制，以精深加工带动产业扩容，建立安全、优质、特色培育为目标的优质品牌，构建优质品牌矩阵，以赢得市场和消费者的青睐，为农户销售农产品保驾护航。</t>
  </si>
  <si>
    <t>张掖金满园农业科技有限责任公司</t>
  </si>
  <si>
    <t>党寨镇万亩有机蔬菜产业园冷藏保鲜库建设项目</t>
  </si>
  <si>
    <t>党寨镇
马站村八社</t>
  </si>
  <si>
    <t>新建1万立方冷藏保鲜库，配套购置冷藏库设备及附属设施。项目建成后资产归村集体所有。</t>
  </si>
  <si>
    <t>衔接资金和村集体自筹</t>
  </si>
  <si>
    <t>项目建成运营后，可进一步完善有机蔬菜产业链，通过延长蔬菜保鲜期有效提升有机蔬菜品质和附加值，不断提高群众经济收入水平。</t>
  </si>
  <si>
    <t>形成资产归马站村村集体所有，通过对外租赁方式增加收入，同时可吸纳周边不少于20人农村劳动力就近务工，帮助群众增加劳动力工资性收入。</t>
  </si>
  <si>
    <t>2024.10</t>
  </si>
  <si>
    <t>安阳乡亚麻加工厂建设项目</t>
  </si>
  <si>
    <t>在安阳乡王阜庄村投资300万元建设亚麻深加工厂一处，将厂房进行租赁，引进亚麻生物质颗粒加工企业进行亚麻的深加工，租金由村集体使用，项目建成后资产归村集体所有</t>
  </si>
  <si>
    <t>项目实施后，可进一步优化全乡种植结构，带动100户农户进行亚麻种植，户均增收2000元以上，同时可增加村集体收入3万元以上。</t>
  </si>
  <si>
    <t>项目实施后，可进行订单生产、保护价收购、土地流转的联农带农机制，进一步增加群众收入。</t>
  </si>
  <si>
    <t>牧沅清真肉食品“订单式”肉牛加工项目</t>
  </si>
  <si>
    <t>沙井镇-甘肃张掖牧沅清真肉食品有限公司</t>
  </si>
  <si>
    <t>对3个速冻库、3个排酸库、2000吨冷库冷冻设备升级改造，完成可追溯及监控等信息化平台改造，升级改造分割生产线一条，完成牛羊屠宰污水处理设备更新改造，敷设DN300双壁波纹管600m，检查井5个。该项目形成的固定资产权属于沙井村。</t>
  </si>
  <si>
    <t>申请财政衔接资金600万元</t>
  </si>
  <si>
    <t>项目通过盘活闲置资源，构建牛羊屠宰、分割、销售全产业链，吸附养殖户开展订单式肉牛育肥作业，年屠宰加工肉牛2万头，营收450万，促进全镇养殖业发展，带动农民增收。同时沙井镇27个村股份经济合作社进行入股分红，壮大村集体经济收入。</t>
  </si>
  <si>
    <t>以“企业政府做两端、农户在中间”的模式，企业与农户签订订单合同建立合作，带动全镇养殖农户及养殖小区产业发展，提升农产品竞争力和农民收益，实现企业经济效益与政府社会治理目标双赢。</t>
  </si>
  <si>
    <t>（四）到户产业项目</t>
  </si>
  <si>
    <t>脱贫户和监测户母牛养殖补助项目</t>
  </si>
  <si>
    <t>对全区脱贫户和监测对象饲养的母牛，每头一次性补助500元。</t>
  </si>
  <si>
    <t>进一步延伸肉牛产业链，鼓励群众大力发展母牛养殖产业，提高产业链产值。</t>
  </si>
  <si>
    <t>该项目实施，进一步带动农户发展母牛养殖，增加脱贫户和监测对象收入。</t>
  </si>
  <si>
    <t>甘州区脱贫户（监测户）庭院经济奖补项目</t>
  </si>
  <si>
    <t>对脱贫户、监测户利用房前屋后空闲场地、庭院和棚舍等，发展时令蔬菜、瓜果、草莓、中药材及花卉苗木的，对种苗进行奖补，每株补助5元，最高奖补1000元；发展食用菌生产的，每个菌棒奖补5元，最高对500个菌棒进行奖补；发展园艺盆景的，对购置的生产设施进行奖补，最高奖补1000元。养殖鸡、鸭、鹅、鸽、兔等小家禽（畜）规模在20只（包括20只）以下的，每只奖补20元；规模在21-50只的，每只奖补25元；规模在51只以上的，每只奖补30元，最高奖补200只。对脱贫户、监测户养殖牛、马、驴、骡、骆驼3头以上的每头补助300元；养殖羊、猪10头以上的，每只补助80元，羊最高奖补200只，猪最高奖补100头。</t>
  </si>
  <si>
    <t>通过项目实施，脱贫户（监测户）增收产业更加稳固，促进群众收入稳步增收。</t>
  </si>
  <si>
    <t>直接带动脱贫户户均增收2000元以上。</t>
  </si>
  <si>
    <t>脱贫户和监测户母羊养殖补助项目</t>
  </si>
  <si>
    <t>对全区脱贫户和监测对象饲养的能繁母羊，每头一次性补助100元，享受补助后的母羊应稳定饲养6个月以上。</t>
  </si>
  <si>
    <t>直接带动脱贫户、监测户户均增收1500元以上。</t>
  </si>
  <si>
    <t>奶牛养殖补助</t>
  </si>
  <si>
    <t>对全区奶牛存栏100头（含100头）以下的养殖户饲养的奶牛，每头一次性补助1000元，饲养品种为荷斯坦奶牛、娟姗奶牛（近2年未进行“两病”检疫的奶牛除外），享受补助后的奶牛应稳定饲养6个月以上。</t>
  </si>
  <si>
    <t>进一步延伸奶牛产业链，鼓励群众大力发展奶牛养殖产业，提高产业链产值。</t>
  </si>
  <si>
    <t>该项目实施后，带动农户发展奶牛养殖，增强群众收入。</t>
  </si>
  <si>
    <t>脱贫户和监测对象优质饲草补助</t>
  </si>
  <si>
    <t>对全区当年制作自用青贮饲料的脱贫户和监测对象，每吨一次性补助30元。</t>
  </si>
  <si>
    <t>进一步带动脱贫户和监测对象发展养殖。</t>
  </si>
  <si>
    <t>小麦（大豆）种植补贴</t>
  </si>
  <si>
    <t>计划安排区级衔接资金，按照2024年区委一号文件，对种植小麦（大豆）的农户按照每亩300元的标准给予补助。小麦补助面积43239.31亩，大豆补助面积891.5亩，共计补助面积44130.81亩。</t>
  </si>
  <si>
    <t>保障小麦种植农户的积极性，保障国家粮食安全。</t>
  </si>
  <si>
    <t>对4139户小麦种植户和专业合作社给予奖补，降低种植农户生产成本，保障种植农户积极性。</t>
  </si>
  <si>
    <t>新墩镇柏闸村养殖圈舍项目</t>
  </si>
  <si>
    <t>新墩镇
柏闸村</t>
  </si>
  <si>
    <t>扶持柏闸村三社、九社150户农户，新建约250平米养殖圈舍150高标准养殖圈舍，并配套水、电、路等附属设施。</t>
  </si>
  <si>
    <t>该项目实施可提升改造村容村貌，大力发展规模养殖和设施种植，不断增加农户增收致富的渠道，户均增收约2万余元。</t>
  </si>
  <si>
    <t>通过该项目实施可带动周边150户群众积极发展探索种植、养殖致富新路子，可解决本村及周边村就业务工岗位100余人左右。</t>
  </si>
  <si>
    <t>新墩镇人民政府</t>
  </si>
  <si>
    <t>（五）产业基础设施配套</t>
  </si>
  <si>
    <t>神沙窝现代有机设施农业产业园果蔬庄园基础配套设施建设项目</t>
  </si>
  <si>
    <t>大满镇    马均村</t>
  </si>
  <si>
    <t>架设100kVA变压器4台,200kVA变压器台,160kVA变压器2台，敷设电力管网13850米，给水管网3890米，检查井57个，新建5米宽沥青混凝土道路3千米，容量10000立方米恒温库1座，地面硬化3000平方米。项目建成后资产归村集体所有。</t>
  </si>
  <si>
    <t>该项目建成后，将为神沙窝现代有机设施农业产业园提供给有力支撑，推动一、二、三产业融合发展，吸纳本村群众就近务工。</t>
  </si>
  <si>
    <t>项目实施后，受益全村536户1968人，提供务工场所，增加本村农户经济收入3000元。形成资产归村集体所有，通过对外租赁方式，每年增加村集体经济收入40000元。</t>
  </si>
  <si>
    <t>碱滩镇野水地村养殖小区基础设施建设项目</t>
  </si>
  <si>
    <t>碱滩镇
野水地村</t>
  </si>
  <si>
    <t>在碱滩镇野水地村新建标准化养殖小区1座，硬化道路2.8公里，敷设给水管网7.25公里，敷设电缆线8.4公里并配套变压器、配电箱、消毒室等基础设施。项目建成后资产归村集体所有。</t>
  </si>
  <si>
    <t>本项目的实施可有力带动我镇养殖业的发展，对提高养殖业生产水平，促进集约化养殖及畜牧业和农村经济的持续发展都具有重要意义。同时，养殖小区的建设可实现人畜分离，保护生态环境，促进村容村貌整洁，将有效改善了人居环境。</t>
  </si>
  <si>
    <t>以合作社为载体，吸收养殖大户入驻养殖小区，辐射带动周边30户农户发展畜牧养殖，并通过直接和间接收购饲草，实现农户年收入增加约2万元。</t>
  </si>
  <si>
    <t>三和智慧农业产业园玻璃日光温室基础设施配套项目</t>
  </si>
  <si>
    <t>铺设电力线路2公里，架设1250kw变压器3台；架设供热管网（DN350）4.6公里；架设自来水管网（DN250）PE管2公里；架设通信线路1公里；平整场地282亩。项目建成后资产归三闸镇庚名村股份经济合作社所有。</t>
  </si>
  <si>
    <t>项目建成后主要进行串收番茄和口感大番茄作物的育苗及种植，预计年产串番茄约2800吨，生产年营收入达6400万元。村集体经济收入年增长10万元。</t>
  </si>
  <si>
    <t>项目完工后，园区可提供固定就业岗位400个，辐射带动周边群众就近务工，年增加收入5000元以上。</t>
  </si>
  <si>
    <t>0.0721</t>
  </si>
  <si>
    <t>梁家墩镇灌溉塘坝修建项目</t>
  </si>
  <si>
    <t>梁家墩镇
刘家沟村</t>
  </si>
  <si>
    <r>
      <rPr>
        <sz val="14"/>
        <rFont val="仿宋_GB2312"/>
        <charset val="134"/>
      </rPr>
      <t>在刘家沟村一社新建2万m</t>
    </r>
    <r>
      <rPr>
        <sz val="14"/>
        <rFont val="宋体"/>
        <charset val="134"/>
      </rPr>
      <t>³</t>
    </r>
    <r>
      <rPr>
        <sz val="14"/>
        <rFont val="仿宋_GB2312"/>
        <charset val="134"/>
      </rPr>
      <t>塘坝1座，铺设配套灌溉管网9公里，修葺渠道0.5公里。</t>
    </r>
  </si>
  <si>
    <t>有效解决刘家沟耕地灌溉困难问题，节省水资源，实现耕地滴灌灌溉。</t>
  </si>
  <si>
    <t>有效解决刘家沟村土地大水漫灌问题，节约水资源，增加耕地附加值。</t>
  </si>
  <si>
    <t>平山湖蒙古族乡紫泥泉村塘坝项目</t>
  </si>
  <si>
    <t>平山湖乡
紫泥泉村</t>
  </si>
  <si>
    <t>在紫泥泉一棵树修建4万立方的塘坝一座及其配套附属设施。项目建成后形成的资产归村集体所有。</t>
  </si>
  <si>
    <t>项目的实施，能有效缓解夏季旱情，改善农田灌溉条件，提高水资源利用率，保障农业产生，实现群众增收。</t>
  </si>
  <si>
    <t>有效解决了全村320亩耕地及草地林灌溉和牲畜的饮水困难的问题，改善农田灌溉条件，提高水资源利用率，保障农业产生，实现群众增收。财产归村集体所有。</t>
  </si>
  <si>
    <t>平山湖蒙古族乡人民政府</t>
  </si>
  <si>
    <t>乌江镇天乐村灌溉塘坝建设项目</t>
  </si>
  <si>
    <t>乌江镇
天乐村</t>
  </si>
  <si>
    <t>建设库容5万立方米塘坝1座，修建引水渠150米，埋设de300干管1.5公里，de250干管3.6公里，de200干管1.2公里，de160干管1.2公里，修建120平方米管理房1座，安装首部过滤系统及施肥罐2套，架设10KV输电线路1.3公里，安装300KVA变压器1台。项目建成后形成的资产归村集体所有。</t>
  </si>
  <si>
    <t>通过建设塘坝，解决天乐村7个社3500亩农田灌溉问题，保障农作物产量和农民收入，同时有效压减地下水开采量35万立方米。</t>
  </si>
  <si>
    <t>建立吸纳务工联农带农方式，计划用工50个，增加群众务工收入。</t>
  </si>
  <si>
    <t>长安镇上四闸村塘坝及灌水管网建设项目</t>
  </si>
  <si>
    <t>长安镇
上四闸村</t>
  </si>
  <si>
    <t>修建20000立方米塘坝一座，并配套相关附属设施。项目建成后形成的资产归村集体所有。</t>
  </si>
  <si>
    <t>满足全村2200亩农田灌溉，解决农户灌水矛盾。</t>
  </si>
  <si>
    <t>花寨乡西阳村塘坝建设项目</t>
  </si>
  <si>
    <t>花寨乡
西阳村</t>
  </si>
  <si>
    <t>修建4万方蓄水塘坝一座，铺设滴灌主管道7公里及配套相关设施。资产归村集体所有。</t>
  </si>
  <si>
    <t>有效解决全村2000亩耕地灌溉困难问题，节省水资源，实现2000亩耕地滴灌灌溉。</t>
  </si>
  <si>
    <t>有效解决全村2000亩农田灌水问题，节约水资源，减小2号塘坝灌溉压力，增加耕地附加值，增加群和村集体经济收入。</t>
  </si>
  <si>
    <t>明永镇上崖村农田灌溉塘坝建设项目</t>
  </si>
  <si>
    <t>明永镇
上崖村</t>
  </si>
  <si>
    <t>在明永镇上崖村建设面积5万立方米的农田灌溉塘坝1座，并配套完善泵房首部系统及电力设施。</t>
  </si>
  <si>
    <t>项目建成后，将有效提升上崖村0.71万亩耕地的灌水效率，缓解供水矛盾。</t>
  </si>
  <si>
    <t>明永镇上崖村农田灌溉塘坝建设项目的实施，将进一步完提高群众耕地灌水效率，增加群众制种玉米产值，促使群众增产增收。</t>
  </si>
  <si>
    <t>明永镇人民政府</t>
  </si>
  <si>
    <t>沙井镇寺儿沟村地下水超采治理建设项目</t>
  </si>
  <si>
    <t>沙井镇寺儿沟村</t>
  </si>
  <si>
    <t>在寺儿沟村建设蓄水能力4万立方米塘坝一座，并配套完善首部控制系统、管理用房、管网、引水渠系、变压器等附属设施，该项目形成的固定资产权属于寺儿沟村。</t>
  </si>
  <si>
    <t>申请财政衔接资金220万元</t>
  </si>
  <si>
    <t>建成后使用可以有效的解决4500亩农田灌溉。</t>
  </si>
  <si>
    <t>项目建成后，能有效解决地下水过量开采，确保农作物正常灌溉，保障农作物产量和农民收入。</t>
  </si>
  <si>
    <t>上秦镇安里闸村蓄水塘坝建设项目</t>
  </si>
  <si>
    <t>上秦镇
安里闸村</t>
  </si>
  <si>
    <t>在安里闸村建设4万立方米塘坝一座，并配套完善首部控制系统、管理用房、安装各社输水管网14千米、引水管道（渠系）1千米、380KV变压器1组。项目建成后形成的资产归村集体所有，由村集体负责管护。</t>
  </si>
  <si>
    <t>财政衔接资金及自筹</t>
  </si>
  <si>
    <t>蓄水塘坝的建设，将有效减少地下水超采，实现地表水灌溉，在降低农业生产成本的同时，改善生态环境，为全镇产业高质量发展打好基础。</t>
  </si>
  <si>
    <t>有效带动全村768户2900余人灌溉方式整体转变和土地整体流转，同时带动200余名闲置劳动力再就业，增加了农民务工收入10000元以上，亩均增加流转收益300元以上。</t>
  </si>
  <si>
    <t>明永镇沿河村现代化农田灌溉建设项目</t>
  </si>
  <si>
    <t>明永镇
沿河村</t>
  </si>
  <si>
    <t>改造提升沿河村1号塘坝1座，改造提升泵站及灌溉自动控制系统1套,配套建设其他附属设施，</t>
  </si>
  <si>
    <t>项目建成后，将有效提升沿河村5.6社，1000亩耕地的灌水效率，缓解供水矛盾。</t>
  </si>
  <si>
    <t>建设项目的实施，将进一步完提高群众耕地灌水效率，增加群众制种玉米产值，促使群众增产增收。</t>
  </si>
  <si>
    <t>小满镇店子闸村塘坝提升项目</t>
  </si>
  <si>
    <t>改建</t>
  </si>
  <si>
    <t>小满镇店子闸村</t>
  </si>
  <si>
    <t>改造提升塘坝1座，改造提升泵站及灌溉自动控制系统1套，,配套建设其他附属设施，</t>
  </si>
  <si>
    <t>项目建成后，将有效提升2000亩耕地的灌水效率，缓解供水矛盾。</t>
  </si>
  <si>
    <t>项目实施过程中，带动务工60个，将有效带动周边劳动力再就业，增加群众收入。</t>
  </si>
  <si>
    <t>党寨镇汪家堡村塘坝建设项目</t>
  </si>
  <si>
    <t>党寨镇汪家堡村</t>
  </si>
  <si>
    <t>在汪家堡村建设蓄水能力5万立方米的塘坝一座，并配套完善首部控制系统、管理用房、管网、引水渠系、变压器等附属设施。</t>
  </si>
  <si>
    <t>通过修建蓄水塘坝，有效减少地下水超采情况，实现地表水灌溉，在降低农业生产成本的同时，改善生态环境，为全镇产业高质量发展打好基础。项目建成后，资产归党寨镇汪家堡村股份经济合作社所有。</t>
  </si>
  <si>
    <t>项目实施过程中，计划用工200个，将有效带动周边劳动力再就业，增加群众收入。</t>
  </si>
  <si>
    <t>区农业农村局</t>
  </si>
  <si>
    <t>长安镇洪信村蓄水塘坝建设项目</t>
  </si>
  <si>
    <t>长安镇洪信村</t>
  </si>
  <si>
    <t>在洪信村建设蓄水能力2万立方米的塘坝一座，并配套完善首部控制系统、管理用房、管网、引水渠系、变压器等附属设施。</t>
  </si>
  <si>
    <t>通过修建蓄水塘坝，有效减少地下水超采情况，实现地表水灌溉，在降低农业生产成本的同时，改善生态环境，为全镇产业高质量发展打好基础。项目建成后，资产归长安镇洪信村股份经济合作社所有。</t>
  </si>
  <si>
    <t>0.0537</t>
  </si>
  <si>
    <t>0.2114</t>
  </si>
  <si>
    <t>明永镇沤波村、孙家闸村农田灌溉调蓄池建设项目</t>
  </si>
  <si>
    <t>明永镇
沤波村
孙家闸村</t>
  </si>
  <si>
    <t>在明永镇孙家闸村以南约2公里处建设面积5万立方米的农田灌溉调蓄池2座，并配套完善泵房首部系统及电力设施。</t>
  </si>
  <si>
    <t>明永镇沤波村、孙家闸村农田灌溉调蓄池建设项目的实施，将进一步完提高群众耕地灌水效率，增加群众制种玉米产值，促使群众增产增收。</t>
  </si>
  <si>
    <t>龙渠乡什八名村戈壁设施蔬菜基地基础设施配套建设项目</t>
  </si>
  <si>
    <t>龙渠乡什八名村</t>
  </si>
  <si>
    <t>新建连片100亩的日光温室示范点，跨度10米以上，配套水肥一体化、自动通风和卷帘机等设备，修建2公里产业路，配套250KW变压器1台，高压线路1.2公里。低压线路1.5公里；新修自来水官网2公里;灌溉管网1.5公里，观察井6个。</t>
  </si>
  <si>
    <t>有效调整产业结构，促进设施农业发展，增加群众经济收入，不断提高生活水平。</t>
  </si>
  <si>
    <t>按照“村委会+公司+农户”的发展模式，通过土地流转100亩、吸纳就业务工人员30人、产品代销等形式，促进群众增收。</t>
  </si>
  <si>
    <t>梁家墩镇三工村仓储库房及养殖圈舍建设项目</t>
  </si>
  <si>
    <t>梁家墩镇三工村</t>
  </si>
  <si>
    <t>计划拆除三工村三、四社共计88院老旧房屋，新建88院仓储库房及养殖圈舍，并配套给排水、道路、电力等基础设施。</t>
  </si>
  <si>
    <t>通过项目实施有效促进高速高铁沿线产业发展，改善周边环境风貌，促进人居环境改善</t>
  </si>
  <si>
    <t>小满镇黎明村“黎明之上·桃花林里”示范点产业配套项目</t>
  </si>
  <si>
    <t>小满镇黎明村</t>
  </si>
  <si>
    <t>拆除黎明村老旧居民点30院，按照人畜分离原则，修建高标准养殖小区30院。</t>
  </si>
  <si>
    <t>养殖区建成后可实现牛、羊养殖量分别达到80头、120只，帮助农户增加收入。</t>
  </si>
  <si>
    <t>通过实施该项目，可充分发挥经营带动作用，预计可带动30户农户发展养殖产业，户均增收5000元。</t>
  </si>
  <si>
    <t>（六）金融保险项目</t>
  </si>
  <si>
    <t>脱贫户（监测户）小额信贷</t>
  </si>
  <si>
    <t>对甘州区2025年脱贫户（监测户）发展种养业贷款的小额贷款给予全额贴息。</t>
  </si>
  <si>
    <t>全面解决脱贫户发展缺资金难题，扶持群众发展增收产业。</t>
  </si>
  <si>
    <t>直接扶持320户脱贫户发展增收产业。</t>
  </si>
  <si>
    <t>（七）新型村集体经济发展项目</t>
  </si>
  <si>
    <t>沙井镇柳树寨村集体经济发展项目</t>
  </si>
  <si>
    <t>村股份经济合作社牵头，将资金投入张掖市玉丰金泰农业发展有限公司，由集体公司具体实施，新建标准牛、羊舍4栋，以及配套设施如围墙、草料棚、青贮池和氨化池等。村集体自营2栋牛舍，养殖400头牛，剩余2栋牛羊舍村集体将项目资产租赁给各农户入主运营，村集体收取租金，预计收取租金6万元。牛舍所有权归村股份经济合作社所有。</t>
  </si>
  <si>
    <t>项目建成后，自营2栋牛舍，养殖400头牛，收益约40万元，出租2栋牛羊舍给各农户入主运营，村集体收取租金，预计收取租金6万元。</t>
  </si>
  <si>
    <t>“村股份经济合作社+集体经济公司+农户”的模式，带动25户群众发展养殖产业，农户增收4万元以上。</t>
  </si>
  <si>
    <t>甘州区委组织部</t>
  </si>
  <si>
    <t>沙井镇小闸村集体经济发展项目</t>
  </si>
  <si>
    <t>沙井镇
小闸村</t>
  </si>
  <si>
    <t>村股份经济合作社牵头，将资金投入张掖市甘州区鑫佳荣农业发展有限公司，由集体公司具体实施，新建高效温室大棚10座及提升改造现有蔬菜钢架大棚64座，发展制种蔬菜和返季节蔬菜产业。每年按照不低于项目资金的8%收取收益。修建大棚所有权归村股份经济合作社所有。</t>
  </si>
  <si>
    <t>项目建成后，若将新建的10座大鹏全部用于出租，通过种植蔬菜制种，10个新建大棚收益约为15万元。</t>
  </si>
  <si>
    <t>采取“村股份经济合作社+村集体公司+农户”的模式，带动50户群众发展制种蔬菜和反季节蔬菜产业，农户增收约5万元。</t>
  </si>
  <si>
    <t>新墩镇柏闸村集体经济发展项目</t>
  </si>
  <si>
    <t>村股份经济合作社牵头，将资金投入张掖市柏闸村农业发展有限公司，由村集体公司具体实施，购置张掖市柏兴裕民农民种植专业合作社4座第四代高标准智能日光温室。该项目完成后，可带动60余人就业，预计带动农户增收20万元以上。每年按照不低于项目资金的8%收取收益。日光温室所有权归村股份经济合作社所有。</t>
  </si>
  <si>
    <t>项目建成后，4座阳光温室用于发展特色农业，预计促进村集体经济每年增收7万元以上。</t>
  </si>
  <si>
    <t>采取“村股份经济合作社+企业+农户”的模式，可带动20多户农户规模化发展，预计带动农户增收20万元以上。</t>
  </si>
  <si>
    <t>上秦镇下秦村集体经济发展项目</t>
  </si>
  <si>
    <t>上秦镇
下秦村</t>
  </si>
  <si>
    <t>村股份经济合作社，将资金投入张掖市亿惠农业发展有限公司具体，由集体公司负责实施，新建占地1100平方米的农贸市场，配套建设长110米、宽10米钢屋架大棚，500平方米仓储房2间，300平方米仓储房1间，150平方米管理房1间，并配套完善水、电、路等基础设施。项目建成后，资产归村股份经济合作社所有，将项目资产租赁给经营主体运营，资产租赁收益率原则上不低项目资金的8%。</t>
  </si>
  <si>
    <t>项目建成后，可辐射带动李家湾、下秦、金家湾等村村民发展第三产业，增加群众收入，预计年收益20.8万元。</t>
  </si>
  <si>
    <t>采取“村股份经济合作社+集体公司+农户”的模式，带动80多户群众发展第三产业，农户户均增收2万元以上。</t>
  </si>
  <si>
    <t>长安镇八一村集体经济发展项目</t>
  </si>
  <si>
    <t>长安镇
八一村</t>
  </si>
  <si>
    <t>将资金投入村股份经济合作社，流转地400亩，在市农投现有投资设施的基础上，由村股份经济合作社负责修建占地10亩，长100米、宽12米、高4米的5座有机蔬菜研学采摘大棚，租赁给市农投公司，由市农投公司负责打造农旅结合的八一共享农庄，建设集农耕体验、亲子活动、田园观光、餐饮娱乐为一体的休闲观光农业示范点，资产租赁收益率原则上不低项目资金的8%。</t>
  </si>
  <si>
    <t>项目建成后，有效盘活土地资源，发展研学、亲子乐园、户外烧烤等项目，预计年收入25万元。</t>
  </si>
  <si>
    <t>采取“村股份经济合作社+企业+农户”的模式，发展休闲农业，提供稳定就业岗位5个，使用零工200余次岗位，年接待游客2000人次，带动周边农户年收入1万元以上。</t>
  </si>
  <si>
    <t>长安镇上头闸村集体经济发展项目</t>
  </si>
  <si>
    <t>长安镇
上头闸村</t>
  </si>
  <si>
    <r>
      <rPr>
        <sz val="14"/>
        <color theme="1"/>
        <rFont val="仿宋_GB2312"/>
        <charset val="134"/>
      </rPr>
      <t>村集体股份经济合作社牵头，将资金投入张掖市上头闸农业发展有限公司，由集体公司具体负责实施，购置农业机械2台（东方红504拖拉机1台、东方红704拖拉机1台）开展农业机械化服务，新建占地3100</t>
    </r>
    <r>
      <rPr>
        <sz val="14"/>
        <color rgb="FF000000"/>
        <rFont val="宋体"/>
        <charset val="134"/>
      </rPr>
      <t>㎡</t>
    </r>
    <r>
      <rPr>
        <sz val="14"/>
        <color rgb="FF000000"/>
        <rFont val="仿宋_GB2312"/>
        <charset val="134"/>
      </rPr>
      <t>的化肥农药种子仓库1座，开展一站式便民农业服务，带动本村的发展。每年按照不低于项目资金的8%收取收益。</t>
    </r>
  </si>
  <si>
    <t>项目建成后，提供农业产业化一站式服务，预计年收入15万以上。</t>
  </si>
  <si>
    <t>采取“村股份经济合作社+集体公司+农户 ”的模式，带动全村200户农户进行农业产业化发展，带动农户增收2000元以上，提供就业岗位20个，每人增加年收入2万元以上。</t>
  </si>
  <si>
    <t>党寨镇三十里店村集体经济发展项目</t>
  </si>
  <si>
    <t>党寨镇
三十里店村</t>
  </si>
  <si>
    <t>村集体股份经济合作社牵头，将资金投入村集体公司张掖市富智源农牧公司，在盈科干渠南侧三十里店村四社新建钢架圆拱棚100座，培育发展有机蔬菜产业。每年按照不低于项目资金的8%收取收益。</t>
  </si>
  <si>
    <t>项目建成后，可优化调整产业结构，规模化发展有机蔬菜产业，增加收入15万元以上。</t>
  </si>
  <si>
    <t>采取“村股份经济合作社+集体公司+农户”的模式，带动21户农户发展有机蔬菜产业，每户可增加收入1万元以上。</t>
  </si>
  <si>
    <t>三闸镇高寨村集体经济发展项目</t>
  </si>
  <si>
    <t>三闸镇
高寨村</t>
  </si>
  <si>
    <t>村股份经济合作社牵头，将资金投入张掖市甘州区高寨农业发展有限公司，购置拖拉机2辆以及附属配套农具犁铧、耙、打包机等设备2套，发展农业生产社会化服务。该项目建成后，每年按照不低于项目资金的8%收取收益。</t>
  </si>
  <si>
    <t>项目建成后，可向全村及周边种植户提供农业生产有偿服务，预计收入7万元以上。</t>
  </si>
  <si>
    <t>采取“村股份经济合作社+集体公司+企业+农户”的模式，带动60户群众发展种植业，提供农业生产社会化服务，农户增收600元以上。</t>
  </si>
  <si>
    <t>乌江镇安镇村集体经济发展项目</t>
  </si>
  <si>
    <t>乌江镇
安镇村</t>
  </si>
  <si>
    <t>村股份经济合作社牵头，将资金投入张掖市泓丰农业发展有限公司，购置2台联合玉米收割机，修建40平方米厂房，开展农业社会化服务。带动本村发展，每年按照不低于项目资金的8%收取收益。</t>
  </si>
  <si>
    <t>项目建成后，开展农业社会化服务，预计增收12万元以上。</t>
  </si>
  <si>
    <t>采取“党支部+村集体公司+基地+农户”的模式，带动700多户群众发展制种产业，农户增收600元以上。</t>
  </si>
  <si>
    <t>碱滩镇刘家庄村社会化服务项目</t>
  </si>
  <si>
    <t>碱滩镇
刘家庄村</t>
  </si>
  <si>
    <t>村股份经济合作社牵头，将资金投入张掖市禾维农业发展有限责任公司，由集体公司具体负责实施，新建800平方米农资存放仓库，储存化肥、农药等，由公司负责整村整片开展农业社会化服务。每年按照不低于项目资金的8%收取收益。</t>
  </si>
  <si>
    <t>项目建成后，从耕、种、防、收四个环节跟踪服务，整村整片农田托管服3000亩，预计收入10万元。</t>
  </si>
  <si>
    <t>采取“村股份经济合作社+集体公司+农户”的模式，实施农业社会化服务项目，带动周边群众50余户农户就业务工，户均增收200元。</t>
  </si>
  <si>
    <t>安阳乡苗家堡村集体经济发展项目</t>
  </si>
  <si>
    <t>安阳乡
苗家堡村</t>
  </si>
  <si>
    <r>
      <rPr>
        <sz val="14"/>
        <color theme="1"/>
        <rFont val="仿宋_GB2312"/>
        <charset val="134"/>
      </rPr>
      <t>将资金投入村股份经济合作社，与甘州区</t>
    </r>
    <r>
      <rPr>
        <sz val="14"/>
        <color rgb="FF000000"/>
        <rFont val="宋体"/>
        <charset val="134"/>
      </rPr>
      <t>垞</t>
    </r>
    <r>
      <rPr>
        <sz val="14"/>
        <color rgb="FF000000"/>
        <rFont val="仿宋_GB2312"/>
        <charset val="134"/>
      </rPr>
      <t>紫农牧家庭农场合作，新建高标准粪污分离鸡舍3栋，配套育苗、散养等设施设备，入栏生态鸡1万只，发展林下生态鸡产业，并带动全村林下生态鸡养殖产业的发展。项目建成后，将项目资产租赁给甘州区</t>
    </r>
    <r>
      <rPr>
        <sz val="14"/>
        <color rgb="FF000000"/>
        <rFont val="宋体"/>
        <charset val="134"/>
      </rPr>
      <t>垞</t>
    </r>
    <r>
      <rPr>
        <sz val="14"/>
        <color rgb="FF000000"/>
        <rFont val="仿宋_GB2312"/>
        <charset val="134"/>
      </rPr>
      <t>紫农牧家庭农场，资产租赁收益率原则上不低项目资金的8%。建成后的鸡舍所有权归村股份经济合作社所有。</t>
    </r>
  </si>
  <si>
    <t>项目实施后，预计可存栏生态鸡1万羽以上，完成产销一体化，形成具有安阳特色的林下生态鸡养殖模式，预计年收入20万元以上。</t>
  </si>
  <si>
    <t>采取“村股份经济合作社+家庭农场+农户”的模式，带动20多户群众发展林下生态鸡养殖产业，农户增收1000元以上。</t>
  </si>
  <si>
    <t>花寨乡滚家城村集体经济发展项目</t>
  </si>
  <si>
    <t>花寨乡
滚家城村</t>
  </si>
  <si>
    <t>村股份经济合作社牵头，将资金投入甘州区锦花之寨农业服务公司，购买配备北斗导航系统常发牌拖拉机5台，对全村土地实施全流程农机化耕种，有效提升农业全产业链服务能力。将项目资产租赁丽娟农机专业合作社，资产租赁效益率不低于项目资金的8%。</t>
  </si>
  <si>
    <t>项目建成后，可对全村土地实施全流程农机化耕种，有效提升农业全产业链服务能力。预计年收入增加10万元以上</t>
  </si>
  <si>
    <t>采取“村集体公司+专业合作社+农户”的模式，带动15户以上农户参与发展农机服务产业，可带动农户增收1万元以上。</t>
  </si>
  <si>
    <r>
      <rPr>
        <sz val="14"/>
        <color rgb="FF000000"/>
        <rFont val="仿宋_GB2312"/>
        <charset val="134"/>
      </rPr>
      <t>甘州区平山湖驼产品精深加工场建设项目</t>
    </r>
    <r>
      <rPr>
        <b/>
        <sz val="10"/>
        <color rgb="FF000000"/>
        <rFont val="宋体"/>
        <charset val="134"/>
      </rPr>
      <t xml:space="preserve">
</t>
    </r>
  </si>
  <si>
    <t>平山湖蒙古族乡</t>
  </si>
  <si>
    <t>由村股份经济合作社牵头，修建加工厂，具体建设内容：1.修建高标准的原料处理区、加工制作区、包装区、成品仓储区、冷藏库与常温仓库、动力区；2.生产设施的设备购置：包括烹饪设备、切割设备、灭菌设备、包装机械、、清洗设备、加工设备、包装设备、消毒设备、检测设备、冷藏等设备 。</t>
  </si>
  <si>
    <t>项目建成后，可辐射带动平山湖村、紫泥泉村、红泉村村村民发展第三产业，增加群众收入，为我乡经济快速平稳发展、促进社会和谐稳定提供坚强保障。</t>
  </si>
  <si>
    <t>采取“村股份经济合作社+专业合作社+农户”的模式，带动农户参与产品加工，可带动农户增收。</t>
  </si>
  <si>
    <t>大满镇兰家寨村集体经济发展项目</t>
  </si>
  <si>
    <t>大满镇
兰家寨村</t>
  </si>
  <si>
    <t>村股份经济合作社牵头，将资金投入张掖市旺耕农业展有限公司，与张掖市甘州区建龙农机农民专业合作社合作，计划购买大型拖拉机2台，旋耕机1台，饲草打包机1台，发展农业机械化服务，有效提升农业全产业链服务能力。将项目资产进行租赁，资产租赁效益率不低于项目资金的8%。</t>
  </si>
  <si>
    <t>项目建成后，开展土地全流程农机化耕种，有效提升农业全产业链服务能力，预计年收入达10万元以上，促进村级集体经济增收5.6万元以上。</t>
  </si>
  <si>
    <t>采取“村股份经济合作社+集体公司+合作社+农户”的模式，带动20余户农户规模化发展，预计农户增收0.8万元以上。</t>
  </si>
  <si>
    <t>安阳乡王阜庄村集体经济发展项目</t>
  </si>
  <si>
    <t>将资金投入村级股份经济合作社牵头，与甘州区旺阜民养殖专业合作社合作，新建高标准人畜分离娟姗牛养殖圈舍1栋，购置添草车、粪污处理车、拌料机等养殖设备，新建1000立方青贮池1座，发展肉牛养殖产业，并带动全村肉牛养殖产业的发展。项目建成后，将项目资产租赁给甘州区旺阜民养殖专业合作社，资产租赁收益率原则上不低项目资金的8%。养殖圈舍所有权归村股份经济合作社所有。</t>
  </si>
  <si>
    <t>该项目建成后，王阜庄村人畜分离集中养殖小区娟姗牛、肉牛养殖规模可达到700头，形成娟姗牛、肉牛规模养殖，预计年收入达到30万以上。</t>
  </si>
  <si>
    <t>采取“村股份经济合作+合作社+农户”的模式，带动12户群众入驻养殖小区规模化发展娟姗牛、肉牛养殖产业，农户增收2000元以上。</t>
  </si>
  <si>
    <t>安阳乡明家城村集体经济发展项目</t>
  </si>
  <si>
    <t>安阳乡
明家城村</t>
  </si>
  <si>
    <t>将资金投入村股份经济合作社牵头，新建占地7000平方米滴灌带加工厂房1座，购置滴灌带生产线1条、颗粒机1台，并配套相关生产设施。项目建成后，将项目资产租赁给甘州区范俊农牧家庭农场，资产租赁收益率不低于项目资金的8%。项目资产所有权归村股份经济合作社所有。</t>
  </si>
  <si>
    <t>项目建成后，从滴灌带生产、销售、回收、安装四个环节跟踪服务，可满足配套高标准农田30000亩左右滴灌带，预计收入10万元。</t>
  </si>
  <si>
    <t>采取“村股份经济合作社+家庭农场+农户”的模式，实施滴灌带加工、配套安装等农业社会化服务项目，带动周边群众30余户农户就业务工，户均增收300元。</t>
  </si>
  <si>
    <t>梁家墩镇三工村集体经济发展项目</t>
  </si>
  <si>
    <t>梁家墩镇
三工村</t>
  </si>
  <si>
    <r>
      <rPr>
        <sz val="14"/>
        <color theme="1"/>
        <rFont val="仿宋_GB2312"/>
        <charset val="134"/>
      </rPr>
      <t>村股份经济合作社牵头，将扶持资金投入甘肃三丰鸿泰经济发展有限公司，由集体公司具体实施，在三工村仓储物流产业园中新建1500m</t>
    </r>
    <r>
      <rPr>
        <sz val="14"/>
        <rFont val="宋体"/>
        <charset val="134"/>
      </rPr>
      <t>³</t>
    </r>
    <r>
      <rPr>
        <sz val="14"/>
        <rFont val="仿宋_GB2312"/>
        <charset val="134"/>
      </rPr>
      <t>速冻库一座，新建133</t>
    </r>
    <r>
      <rPr>
        <sz val="14"/>
        <rFont val="宋体"/>
        <charset val="134"/>
      </rPr>
      <t>㎡</t>
    </r>
    <r>
      <rPr>
        <sz val="14"/>
        <rFont val="仿宋_GB2312"/>
        <charset val="134"/>
      </rPr>
      <t>农副商品交易场所一处，聚力推动城郊仓储物流产业“链条式”发展。将项目资产进行租赁，资产租赁收益率原则上不低项目资金的8%。</t>
    </r>
  </si>
  <si>
    <t>项目建成后，速冻库将作为固定资产进行租赁，农副商品交易场所将作为城郊仓储物流产业链党委推动仓储物流产业升级的重要抓手，预计增加村集体收入10万元。</t>
  </si>
  <si>
    <t>采取“村股份经济合作社+集体公司+农户”的模式，带动30户农户发展仓储物流产业，每户可增加收入2万元以上。</t>
  </si>
  <si>
    <t>梁家墩镇迎恩村集体经济发展项目</t>
  </si>
  <si>
    <t>梁家墩镇
迎恩村</t>
  </si>
  <si>
    <t>村股份经济合作社牵头，将扶持资金投入张掖市迎丰卓越农业发展有限公司，与甘肃远大节水有限公司合作，新建2条“内镶扁平滴头滴灌管生产线”，发展节水滴灌产业。项目建成后的1条滴灌管生产线确权为村集体资产，将项目资产进行租赁，资产租赁收益率原则上不低项目资金的8%。</t>
  </si>
  <si>
    <t>项目建成后，将集中生产内镶扁平滴头滴灌管和配套节水滴灌设备，推动节水滴灌产业发展，预计增加村集体收入10万元。</t>
  </si>
  <si>
    <t>采取“村股份经济合作社+集体公司+企业+农户”的模式，可吸纳18名农业专业人才就业，每人每年增加收入2万元以上。</t>
  </si>
  <si>
    <t>乌江镇小湾村集体经济发展项目</t>
  </si>
  <si>
    <t>乌江镇
小湾村</t>
  </si>
  <si>
    <t>村股份经济合作社牵头，将扶持资金投入张掖市恒冠农业发展有限责任公司，由集体公司具体负责实施，购置植保无人机5台及配套车辆和附属设备，新建库房200平方米，提供高效精准的植保服务，满足农业生产需求。将项目资产租赁给农业经营主体运营，资产租赁收益率原则上不低项目资金的8%。</t>
  </si>
  <si>
    <t>项目建成后，发展现代农业社会化服务，提供高效精准的植保服务，预计增收20万元以上。</t>
  </si>
  <si>
    <t>采取“村股份经济合作社+集体公司+农户”的模式，带动800多户群众发展提供高效精准的植保服务产业，农户增收500元以上。</t>
  </si>
  <si>
    <t>甘浚镇巴吉村集体经济发展项目</t>
  </si>
  <si>
    <t>甘浚镇
巴吉村</t>
  </si>
  <si>
    <t>村股份经济合作社牵头，将资金投入张掖市甘州区禄兴弘源经济发展有限公司，由集体具体实施，新建占地20亩养殖圈舍2栋，配套建设管理房、消毒室、青贮窖、精料库、供水、电力、道路等基础配套设施,有效带动巴吉村养殖业发展。项目建成后，将项目资产进行租赁，资产租赁收益率原则上不低项目资金的8%。</t>
  </si>
  <si>
    <t>项目建成后，可租赁至农户养殖肉牛200头，有效带动巴吉村养殖业发展，帮助群众增收20万元以上。</t>
  </si>
  <si>
    <t>采取“村股份经济合作社+村集体公司+农户”的模式，带动20多户群众发展畜牧养殖产业，每户农户增收1万元。</t>
  </si>
  <si>
    <t>小满镇中华村集体经济发展项目</t>
  </si>
  <si>
    <t>小满镇
中华村</t>
  </si>
  <si>
    <t>村股份经济合作社牵头，将资金投入张掖市宸盛农牧发展有限公司，由集体公司具体实施，购置玉米收获机2台，开展农业生产社会化服务。项目建成后，每年按照不低于项目资金的8%收取收益。</t>
  </si>
  <si>
    <t>项目建成后，为全村200户农户提供农业产业化服务，预计项目年收入20万元。</t>
  </si>
  <si>
    <t>采取“村股份经济合作社+村集体公司+农户”的发展模式，可带动20多户农户参与经营，预计带动农户增收5万元以上。</t>
  </si>
  <si>
    <t>（八）国有欠发达林场发展项目</t>
  </si>
  <si>
    <t>2025年欠发达国有林场巩固提升甘州区黑河林场乡土树种苗木培育项目</t>
  </si>
  <si>
    <t>甘州区黑河林场</t>
  </si>
  <si>
    <t>在甘州区黑河林场苗圃基地培育120亩乡土树种苗木。其中：培育白榆80亩30万株，大叶榆20亩1.2万株，长枝榆20亩1.2万株。</t>
  </si>
  <si>
    <t>项目实施后，林场林地面积和林木覆盖率将显著增加，生态环境得到有效改善，为区域生态安全提供坚实保障。同时，随着种苗培育产业的不断发展和壮大，林场经济效益将显著提升，为当地经济发展注入新的活力和动力。栽植乡土树种苗木25.17万株，成活率98%，项目完成验收合格率100%，苗木培育水平和培育质量显著提升，生态环境持续改善，林场职工及周边群众满意度≥95%。</t>
  </si>
  <si>
    <t>通过项目的实施和示范推广，将带动周边乡镇苗木培育产业的发展，提高农民收入水平和生活质量，促进乡镇和谐稳定。同时，先进的林业技术和管理经验将得到广泛传播和应用，提升区域林业发展水平，推动林业现代化进程。</t>
  </si>
  <si>
    <t>甘州区林草局</t>
  </si>
  <si>
    <t>2025年欠发达国有林场巩固提升甘州区西城驿林场林场肉苁蓉产业项目</t>
  </si>
  <si>
    <t>甘州区西城驿林场</t>
  </si>
  <si>
    <t>种植梭梭150亩用于培育肉苁蓉，并对肉苁蓉培育技术进行培训。</t>
  </si>
  <si>
    <t>通过项目建设，可新增150亩新造林，明显起到调节气候、降低风速、减少沙尘暴、净化空气、美化环境、保护生物多样性等多种生态防护作用，通过种植肉苁蓉，能够推动林场产业结构战略性调整，促进林场经济健康有序发展。</t>
  </si>
  <si>
    <t>围绕科学开展大规模国土绿化行动、加强荒漠化综合防治和推进“三北”等重点生态工程建设对种苗的需求，加强土壤平整和改良，配备现代化育苗机械设备，建设水肥一体化灌溉系统，完善种苗生产条件，培育耐干旱、耐瘠薄、耐盐碱、抗逆性强的乡土树种苗木。</t>
  </si>
  <si>
    <t>2025年欠发达国有林场巩固提升甘州区红沙窝林场乡土树种苗木培育项目</t>
  </si>
  <si>
    <t>甘州区红沙窝林场</t>
  </si>
  <si>
    <t>培育苗木150亩（100万株），其中种子培育白榆10亩，13万株；换床移栽白榆36亩，3.6万株；种子培育沙枣10亩，14万株；扦插育苗红柳20亩，40万株；新疆杨50亩，25万株；垂柳2亩，1.6万株；换床移栽垂柳10亩，0.6万株；扦插育苗馒头柳2亩，1.6万株；换床移栽馒头柳10亩，0.6万株。</t>
  </si>
  <si>
    <t>甘州区红沙窝林场将培育150 亩以白榆、沙枣、红柳、新疆杨、垂柳、馒头柳为主的优良乡土苗木，积极响应国家生态文明建设大战略，为“三北”六期工程建设提供优质苗木，同时极大改善林场经济状况，进而促进林业生态环境建设和林木资源保护。</t>
  </si>
  <si>
    <t>通过本项目的实施，将壮大我区乡土树种的培育，增加乡土树种的面积，杜绝从外地购买而引入病害的可能，从而降低造林成本，提高苗木成活率，增加周边群众务工收入，并示范引领当地种苗培育大户和推动周边农户进行林木种苗规模化、标准化、高效栽培。</t>
  </si>
  <si>
    <t>（九）其他</t>
  </si>
  <si>
    <t>“甘州味道”省会城市品牌培育项目</t>
  </si>
  <si>
    <t>2025.1-2026.12</t>
  </si>
  <si>
    <t>兰州市</t>
  </si>
  <si>
    <t>通过各类渠道进一步对“甘州味道”特色农产品进行品牌培育，建设“甘州味道”、“甘州有礼”省会城市线上线下营销体系，认证地理标志证明商标一批，积极争取纳入“甘味”农产品品牌矩阵系列。建设省会城市（兰州）甘州味道品牌运营商。</t>
  </si>
  <si>
    <t>打造特色品牌是体现城市综合竞争力的表现之一，通过提升地方特色品牌形象，认证地理标志证明商标一批，推动甘州特色经济发展，打响甘州农特产品在省会城市知名度，进一步扩大“甘州味道”区域公用品牌影响力。</t>
  </si>
  <si>
    <t>推动甘州特色经济发展，打响甘州农特产品在省会城市知名度，进一步扩大“甘州味道”区域公用品牌影响力。</t>
  </si>
  <si>
    <t>三、就业项目</t>
  </si>
  <si>
    <t>（一）务工补助</t>
  </si>
  <si>
    <t>脱贫劳动力（含监测帮扶对象）外出务工一次性交通补助项目</t>
  </si>
  <si>
    <t>2025年对跨省就业的脱贫劳动力，按照600元的标准给予一次性往返交通费补贴；对省内区外就近就业的脱贫劳动力，按300元的标准给予一次性往返交通费补贴，（暂时无法提供资料的省外预付200元，省内预付100元），计划补贴400人，需补助资金20万元。</t>
  </si>
  <si>
    <t>提高脱贫劳动力收入。</t>
  </si>
  <si>
    <t>通过交通费补贴，降低外出务工成本，增强稳定就业信心，确保有输转意愿的脱贫劳动力实现应转尽转，增加工资性收入。</t>
  </si>
  <si>
    <t>甘州区人社局</t>
  </si>
  <si>
    <t>（二）就业培训</t>
  </si>
  <si>
    <t>脱贫家庭劳动力职业技能培训项目</t>
  </si>
  <si>
    <t>2025年预计培训脱贫家庭劳动力20人，按照脱贫劳动力培训补贴标准补贴，需补助资金4万元。</t>
  </si>
  <si>
    <t>有效增强脱贫劳动力生产就业能力。</t>
  </si>
  <si>
    <t>通过开展脱贫家庭劳动力职业技能培训，巩固提升脱贫家庭劳动力技能水平。</t>
  </si>
  <si>
    <t>驻村工作队培训</t>
  </si>
  <si>
    <t>对37名驻村工作队员进行培训。</t>
  </si>
  <si>
    <t>项目实施后，进一步提高新增脱贫劳动力就业技能，拓宽就业渠道。</t>
  </si>
  <si>
    <t>扶持不少于50名干部提高带领群众增收致富能力。</t>
  </si>
  <si>
    <t>雨露计划项目</t>
  </si>
  <si>
    <t>对脱贫户（监测户）新增劳动力培训给予补助，每人每年3000元。</t>
  </si>
  <si>
    <t>扶持新增劳动力就业，带动脱贫户稳定增收。</t>
  </si>
  <si>
    <t>（三）公益性岗位</t>
  </si>
  <si>
    <t>乡村公益性岗位补贴</t>
  </si>
  <si>
    <t>2025年预计为12个乡镇68名创稳网格乡村公益性岗位人员，每人每月500元标准发放岗位补贴40.8万元，44个乡村公益性岗位区级配套资金13.2万元，共计54万元。</t>
  </si>
  <si>
    <t>通过乡村公益性岗位开发，安置脱贫劳动力和监测对象，巩固脱贫成果，增加家庭收入。</t>
  </si>
  <si>
    <t>甘州区人社局甘州区</t>
  </si>
  <si>
    <t>爱心助残员公益性岗位补助项目</t>
  </si>
  <si>
    <t>2025年预计为18个乡镇244名村残协专职委员（爱心助残员）公益性岗位人员，每人每月500元标准发放岗位补贴12.2万元，244个乡村公益性岗位区级配套资金共计146.4万元。</t>
  </si>
  <si>
    <t>通过爱心助残员公益性岗位开发，安置残疾人或监测对象，巩固脱贫成果，增加家庭收入。</t>
  </si>
  <si>
    <t>甘州区残联</t>
  </si>
  <si>
    <t>（四）其他</t>
  </si>
  <si>
    <t>乡村就业工厂（帮扶车间）吸纳甘肃籍脱贫劳动力奖补项目</t>
  </si>
  <si>
    <t>2025年乡村就业工厂（帮扶车间）预计稳定就业6个月以上的45人，按3000 元/人标准给予生产经营主体奖补，共计资金13.5万元。</t>
  </si>
  <si>
    <t>脱贫人口实现稳定就业，从而实现稳定脱贫。</t>
  </si>
  <si>
    <t>通过奖励乡村就业工厂（帮扶车间），鼓励乡村就业工厂（帮扶车间）更加积极主动的带动脱贫人口发展，吸纳更多的脱贫人口到乡村就业工厂（帮扶车间）就业。</t>
  </si>
  <si>
    <t>四、乡村建设行动</t>
  </si>
  <si>
    <t>（一）以工代赈项目</t>
  </si>
  <si>
    <t>甘州区大满镇2025年中央财政以工代赈项目</t>
  </si>
  <si>
    <t>大满集镇、新新村</t>
  </si>
  <si>
    <t>对大满集镇道路、新新村村社道路进行新建及改造提升，其中村社道路全长4319米，路面宽4米/4.5米；集镇道路全长1710米，路面宽度6米；路面均采用沥青混凝土路面或冷再生路面工艺，共计新建道路9条全长6029米。项目建成后形成的资产归村集体所有。</t>
  </si>
  <si>
    <t>该项目实施后，将有效改善新新村9个社群众出行条件，提升新新村基础设施建设水平，为新新村乡村振兴发展提供基础保障。</t>
  </si>
  <si>
    <t>该项目实施后，受益全村403户，1382人，建设期间可提供工作岗位50个以上，群众年收入增加5000元以上。可为新新村发展制种玉米种植业及农机服务业提供基础保障。</t>
  </si>
  <si>
    <t>甘州区发展和改革局</t>
  </si>
  <si>
    <t>（二）乡村建设示范点基础设施配套项目</t>
  </si>
  <si>
    <t>甘浚镇西洞村安置区基础设施配套项目</t>
  </si>
  <si>
    <t>计划完成西洞村安置区基础设施配套，新建不同管径给水管网4270米，检查井76座；污水管网DE200双壁波纹管2530米，检查井210座；不同型号电力电缆5720米，变压器3台，电表箱63台，配电箱9台，主干道安装9米太阳能路灯37盏，安置区安装4米庭院灯126盏；沥青混凝土道路铺设16000平米，透水砖9540平米，道牙石9430米,修建垃圾中转站一座等基础配套。项目建成后形成的资产归村集体所有。</t>
  </si>
  <si>
    <t>财政衔接资金和自筹</t>
  </si>
  <si>
    <t>完善安置区基础配套设施，满足安置区居民生产生活，将彻底消除村内脏、乱、差局面，提升村容村貌，提升人居环境质量，增加群众幸福感。</t>
  </si>
  <si>
    <t>加快推进西洞村灾后重建项目建设，有效改善村容村貌，提升人居环境质量，实现群众安居乐业，提升群众幸福感。</t>
  </si>
  <si>
    <t>梁家墩镇五号村“蔬乡庭院”二期基础设施配套项目</t>
  </si>
  <si>
    <r>
      <rPr>
        <sz val="14"/>
        <rFont val="仿宋_GB2312"/>
        <charset val="134"/>
      </rPr>
      <t>配套建设4米宽沥青道路1686.67m，道牙3373.34m；铺设给水管网2098m，新建给水检查井47座；铺设污水管网3096m，新建排水检查井101座，修建化粪池1座，修建雨水井49座；铺设电力电缆3018m，架设落地式电表箱7台、整流变压器1台，砌筑电缆井5座，架设太阳能路灯55个；铺设透水砖8725.85</t>
    </r>
    <r>
      <rPr>
        <sz val="14"/>
        <rFont val="宋体"/>
        <charset val="134"/>
      </rPr>
      <t>㎡</t>
    </r>
    <r>
      <rPr>
        <sz val="14"/>
        <rFont val="仿宋_GB2312"/>
        <charset val="134"/>
      </rPr>
      <t>。项目建成后形成的资产归村集体所有。</t>
    </r>
  </si>
  <si>
    <t>项目建成后可改善五号村基础设施条件，使得村容村貌发生明显变化，提升群众生活条件。</t>
  </si>
  <si>
    <t>改善人居环境，提升基础设施水平。</t>
  </si>
  <si>
    <t>梁家墩镇六号村“宏山乡居”一期基础设施配套项目</t>
  </si>
  <si>
    <r>
      <rPr>
        <sz val="14"/>
        <color theme="1"/>
        <rFont val="仿宋_GB2312"/>
        <charset val="134"/>
      </rPr>
      <t>配套建设4米宽沥青道路1550m，道牙石3100m；铺设给水管网2200m，新建给水检查井48座；铺设污水管网3150m，新建排水检查井97座，修建化粪池1座，修建雨水井52座；铺设电力电缆3400m，架设落地式配电箱7台、整流变压器1台，砌筑电缆井6座，架设太阳能路灯60个；铺设透水砖8953.64</t>
    </r>
    <r>
      <rPr>
        <sz val="14"/>
        <color theme="1"/>
        <rFont val="宋体"/>
        <charset val="134"/>
      </rPr>
      <t>㎡</t>
    </r>
    <r>
      <rPr>
        <sz val="14"/>
        <color theme="1"/>
        <rFont val="仿宋_GB2312"/>
        <charset val="134"/>
      </rPr>
      <t>。项目建成后形成的资产归村集体所有。</t>
    </r>
  </si>
  <si>
    <t>项目建成后可改善六号村基础设施条件，使得村容村貌发生明显变化，提升群众生活条件。</t>
  </si>
  <si>
    <t>项目建成后，有效促进六号村人居环境提升。</t>
  </si>
  <si>
    <t>小满镇“黎明之上·桃花林里”乡村建设示范点基础设施配套项目</t>
  </si>
  <si>
    <t>小满镇
黎明村</t>
  </si>
  <si>
    <r>
      <rPr>
        <sz val="14"/>
        <rFont val="仿宋_GB2312"/>
        <charset val="134"/>
      </rPr>
      <t>修建乡村建设示范点，配套人饮管网1千米、污水管网1千米、道路硬化0.8千米和电力等基础设施的建设，并按照人畜分离原则</t>
    </r>
    <r>
      <rPr>
        <sz val="14"/>
        <color theme="3"/>
        <rFont val="仿宋_GB2312"/>
        <charset val="134"/>
      </rPr>
      <t>，修建高标准生态养殖小区30院</t>
    </r>
    <r>
      <rPr>
        <sz val="14"/>
        <rFont val="仿宋_GB2312"/>
        <charset val="134"/>
      </rPr>
      <t>。项目建成后形成的资产归村集体所有。</t>
    </r>
  </si>
  <si>
    <t>最大程度方便养殖区群众生产生活，改善居住环境，使其具备现代化生活条件，提高群众生活质量。</t>
  </si>
  <si>
    <t>新墩镇柏闸村乡村建设示范点基础设施配套项目（一期工程）</t>
  </si>
  <si>
    <r>
      <rPr>
        <sz val="14"/>
        <rFont val="仿宋_GB2312"/>
        <charset val="0"/>
      </rPr>
      <t>计划硬化道路5公里，铺设污水管道8.5公里，自来水管道8.5公里，修建100</t>
    </r>
    <r>
      <rPr>
        <sz val="14"/>
        <rFont val="宋体"/>
        <charset val="0"/>
      </rPr>
      <t>㎡</t>
    </r>
    <r>
      <rPr>
        <sz val="14"/>
        <rFont val="仿宋_GB2312"/>
        <charset val="0"/>
      </rPr>
      <t>公厕1座，架设电网1公里。项目建成后形成的资产归村集体所有。</t>
    </r>
  </si>
  <si>
    <t>通过示范点基础设施配套的完善，极大改善农村人居环境，提高群众生活质量。</t>
  </si>
  <si>
    <t>改善人居环境，提升基础设施水平，群众生活品质得到极大提高。</t>
  </si>
  <si>
    <t>新墩镇园艺村“杏林田居”二期基础设施配套建设项目</t>
  </si>
  <si>
    <t>新墩镇
园艺村</t>
  </si>
  <si>
    <t>完成杏林田居二期道路沥青路硬化700米。铺设50PE自来水管网1400米。砌筑水表井3座。20立方米玻璃钢化粪池一套，HDPE双壁波纹管道720米，检查井37座。项目建成后形成的资产归村集体所有。</t>
  </si>
  <si>
    <t>平山湖蒙古族乡乡村建设示范点项目</t>
  </si>
  <si>
    <t>平山湖乡
平山湖村</t>
  </si>
  <si>
    <t>配套自来水管网、污水管网、检查井、电路铺设、变压器一台、道路修建及地面硬化等基础设施，项目建成后形成的资产归村集体所有。</t>
  </si>
  <si>
    <t>项目实施，有效的改善了集中人居环境，提高了基础设施水平，有力的推进了全乡乡村振兴及“八改”工程的补发。</t>
  </si>
  <si>
    <t>通过基础设施配套，改善人居环境，提高了公共设施服务水平，解决了留守老人的后顾之忧，提高了农牧民群众的生活幸福感、满意度。资产归村集体所有。</t>
  </si>
  <si>
    <t>花寨乡滚家城村“祁连山居”安置点建设项目</t>
  </si>
  <si>
    <t>建设占地30余亩的集中安置区，配套建设给水、排水、电力、通信、供暖等基础设施。项目建成后形成的资产归村集体所有。</t>
  </si>
  <si>
    <t>项目建成后，30余户群众生产生活环境将得到明显改善，群众集中安置后能够享受更好的基本医疗、文化体育、道路出行等基本公共服务，群众的获得感、幸福感、安全感将显著提高，为当地经济快速平稳发展、促进社会和谐稳定提供坚强保障。</t>
  </si>
  <si>
    <t>项目建设过程中，可吸纳在家劳动力50人次以上，增加群众收入人均约3000元，项目建成后，30余户群众生产生活环境将得到明显改善，群众的获得感、幸福感、安全感将显著提高。</t>
  </si>
  <si>
    <t>龙渠乡新胜村集中安置区基础设施配套项目</t>
  </si>
  <si>
    <t>龙渠乡
新胜村</t>
  </si>
  <si>
    <t>在新胜村二社新建的30户集中连片安置小区。并配套水、电、路、污水处理和绿化等基础设。</t>
  </si>
  <si>
    <t>该项目建成后将大力提升新胜村村容村貌，提升群众居住环境。</t>
  </si>
  <si>
    <t>该项目建成后将改善村容村貌，提升村级基础设施面貌。</t>
  </si>
  <si>
    <t>三闸镇天桥村安置点基础设施配套工程</t>
  </si>
  <si>
    <t>三闸镇
天桥村</t>
  </si>
  <si>
    <t>三闸镇天桥村室外给水管网：新建自来水管网2.6km；室外污水管网：新建污水管网2.6km；新建观察井30座；新建化粪池1座；主干道硬化2公里；入户路硬化5公里。项目建成后形成的资产归村集体所有。</t>
  </si>
  <si>
    <t>项目建成后完善安置点居民区基础设施，提升安置点农户生活水平，助力美丽乡村建设。资产归三闸镇天桥村股份经济合作社所有。</t>
  </si>
  <si>
    <t>项目实施过程中，计划用工100个，将有效带动周边劳动力再就业，增加群众收入。</t>
  </si>
  <si>
    <t>0.0512</t>
  </si>
  <si>
    <t>0.1715</t>
  </si>
  <si>
    <t>沙井镇“沙井驿”安居工程（一期）基础设施配套建设项目</t>
  </si>
  <si>
    <t>沙井镇
沙井村</t>
  </si>
  <si>
    <t>安置区配套完成硬化路面2000平方米，道路改造3500平方米，铺设透水砖3300平方米，新建沥青混凝土道路950平米，道牙石1500米，新建给水管网720米，污水管网500米，新建标准化水冲式卫生间一座，变压器一座。该项目形成的固定资产权属于沙井村。</t>
  </si>
  <si>
    <t>项目建成后将改善居民居住条件，提升乡村整体风貌，完善乡村公共服务设施配套，推动乡村振兴，带动产业发展，具有良好综合效益。</t>
  </si>
  <si>
    <t>项目建设过程中，优先吸纳当地农民参与，提供就业机会，增加农民收入。项目建成后，积极引导农民发展特色产业，如休闲农业、乡村旅游等，拓宽农民增收渠道。</t>
  </si>
  <si>
    <t>甘州区碱滩镇刘家庄村“四集中”示范点建设项目</t>
  </si>
  <si>
    <t>整合利用刘家庄村原废弃闲置村委会、教学点及老旧空置房屋，腾空建设用地，高标准打造风格统一的特色住宅小院53院，并配套水、电、暖、污等公共服务和相关附属设施。项目建成后资产归村集体所有。</t>
  </si>
  <si>
    <t>项目建成后将有效促进项目村闲置资源的再利用，将闲置资源转化为产生经济效益的资本。同时，设施农业的建成，不仅为农民增收致富提供了重要支撑，也为城市居民提供了优质的农产品供应。</t>
  </si>
  <si>
    <t>将养老服务与旅游资源、农耕文化有机结合，设施农业的发展还促进了农业产业结构的优化升级，增加农户收入，带动周边农户就业，推动了农业经济的转型升级。</t>
  </si>
  <si>
    <t>党寨镇马站田居基础设施配套建设项目（三期）</t>
  </si>
  <si>
    <t>党寨镇
马站村</t>
  </si>
  <si>
    <r>
      <rPr>
        <sz val="14"/>
        <rFont val="仿宋_GB2312"/>
        <charset val="134"/>
      </rPr>
      <t>为已建成的184户集中安置小区内配套铺设污水管网3.5公里并配套化粪池、污水提升泵等设施，架设动力电、完成室外面包砖铺设2500</t>
    </r>
    <r>
      <rPr>
        <sz val="14"/>
        <rFont val="宋体"/>
        <charset val="134"/>
      </rPr>
      <t>㎡</t>
    </r>
    <r>
      <rPr>
        <sz val="14"/>
        <rFont val="仿宋_GB2312"/>
        <charset val="134"/>
      </rPr>
      <t>，硬化小区道路1500</t>
    </r>
    <r>
      <rPr>
        <sz val="14"/>
        <rFont val="宋体"/>
        <charset val="134"/>
      </rPr>
      <t>㎡</t>
    </r>
    <r>
      <rPr>
        <sz val="14"/>
        <rFont val="仿宋_GB2312"/>
        <charset val="134"/>
      </rPr>
      <t>，安装道牙石600米。项目建成后形成的资产归村集体所有。</t>
    </r>
  </si>
  <si>
    <t>通过基础设施配套，改善人居环境，满足群众日常生活条件。</t>
  </si>
  <si>
    <t>完善村级基础设施，改善人居环境和村容村貌，方便群众出行。</t>
  </si>
  <si>
    <t>大满镇“平安顺居”农村安置区基础配套设施建设项目</t>
  </si>
  <si>
    <t>大满镇    平顺村</t>
  </si>
  <si>
    <t>项目计划垫方3.4万立方米，新建地面硬化1876.25平方米、道路9471.12平方米、给排水管网4千米等基础配套设施。项目建成后形成的资产归村集体所有。</t>
  </si>
  <si>
    <t>该项目实施后，将有效改善平顺村人居环境，提升村庄基础设施建设水平。</t>
  </si>
  <si>
    <t>该项目实施后，受益全村737户2449人，改善全村人居环境、提升群众生活条件。</t>
  </si>
  <si>
    <t>大满镇“城南故里”新型农村安置社区(二期)基础配套设施建设项目</t>
  </si>
  <si>
    <t>大满镇    石子坝村</t>
  </si>
  <si>
    <t>新建安置区东侧桥梁、配套建设地面硬化3653.6平方米、道路1416.4平方米、给排水管网1051米、砌筑检查井49座，三相变压器2台等基础配套设施。</t>
  </si>
  <si>
    <t>财政衔接资金和自筹资金</t>
  </si>
  <si>
    <t>该项目实施后，有利于改善石子坝村人居环境、提升群众生活品质。</t>
  </si>
  <si>
    <t>该项目实施后，受益全村19户75人，建设期间可提供工作岗位80个以上，建成后有利于改善全村人居环境、提升群众生活品质。</t>
  </si>
  <si>
    <t>上秦镇“桃源里居”集中安置区基础设施配套项目</t>
  </si>
  <si>
    <t>上秦镇下秦村</t>
  </si>
  <si>
    <t>完成安置区沥青路面硬化6000平米、渗水砖3000平米，自来水管网2千米，自来水井44座、污水管网1200米、315KVA变压器1台，电缆1.5千米，镶嵌道牙石3千米，并完善其他附属设施。项目建成后形成的资产归村集体所有，由村集体负责管护。</t>
  </si>
  <si>
    <t>该项目的实施，有效改善全村人居环境，提升基础设施水平，促进了全村产业发展，有力推进了全镇乃至全区乡村振兴和“八改”工程的步伐。</t>
  </si>
  <si>
    <t>通过带动基础设施配套、人居环境进一步改善，同时，提升了公共服务水平和群众的幸福感、满意度。</t>
  </si>
  <si>
    <t>上秦镇“甘田蔬院”集中安置区基础设施配套项目</t>
  </si>
  <si>
    <t>上秦镇付家寨村</t>
  </si>
  <si>
    <t>安置区沥青路面硬化4000平米、渗水砖2500平米，自来水管网2.5千米，自来水井20座、污水管网1500米、315KVA变压器1台，电缆1.2千米，镶嵌道牙石2千米，并完善其他附属设施。项目建成后形成的资产归村集体所有，由村集体负责管护。</t>
  </si>
  <si>
    <t>甘州区平山湖蒙古族乡应急避险能力提升项目</t>
  </si>
  <si>
    <t>2025.1-2025.9</t>
  </si>
  <si>
    <r>
      <rPr>
        <sz val="14"/>
        <color theme="1"/>
        <rFont val="仿宋_GB2312"/>
        <charset val="134"/>
      </rPr>
      <t>对平山湖蒙古族乡红泉村受灾牧点（小水河、红墙子、井井牧点）新建牧道</t>
    </r>
    <r>
      <rPr>
        <sz val="14"/>
        <rFont val="仿宋_GB2312"/>
        <charset val="134"/>
      </rPr>
      <t>3处，长7.2千米，混凝土过水路面130米。新建防洪坝2处，长750米。</t>
    </r>
  </si>
  <si>
    <t>提高暴雨及山洪灾害的防御能力，降低因暴雨、山洪灾害对农牧群众生命财产安全的影响，确保农牧民群众生命财产安全。</t>
  </si>
  <si>
    <t>既能进一步提高平山湖蒙古族乡防灾减灾能力，最大限度降低洪涝灾害损失，又能进一步完善通乡通村通社道路，方便农牧民群众安全出行和生产生活资料的运输。</t>
  </si>
  <si>
    <t>甘州区民族宗教事务局</t>
  </si>
  <si>
    <t>（三）人居环境整治项目</t>
  </si>
  <si>
    <t>小满镇集镇基础设施配套提升项目</t>
  </si>
  <si>
    <r>
      <rPr>
        <sz val="14"/>
        <rFont val="仿宋_GB2312"/>
        <charset val="134"/>
      </rPr>
      <t>对小满集镇1.4公里道路人行道、路牙石，铺设面包砖1.6万</t>
    </r>
    <r>
      <rPr>
        <sz val="14"/>
        <rFont val="宋体"/>
        <charset val="134"/>
      </rPr>
      <t>㎡</t>
    </r>
    <r>
      <rPr>
        <sz val="14"/>
        <rFont val="仿宋_GB2312"/>
        <charset val="134"/>
      </rPr>
      <t>，配套人饮管网1.4公里、污水管网1.4公里和电力、垃圾处理等基础设施。项目建成后形成的资产归村集体所有。</t>
    </r>
  </si>
  <si>
    <t>该项目建成后，将极大改善集镇面貌，丰富集镇功能，提升集镇品味，繁荣集镇经济。</t>
  </si>
  <si>
    <t>方便全镇群众日常生活，带动集镇商户增加收入。</t>
  </si>
  <si>
    <t>明永镇集镇基础设施提升改造项目</t>
  </si>
  <si>
    <t>明永镇
明永村</t>
  </si>
  <si>
    <t>对明永镇集镇街面影响道路通行的1840米10千伏高压电路进行迁移改造，铺设明永村至中南段污水管网2.15公里。项目建成后形成的资产归村集体所有。</t>
  </si>
  <si>
    <t>项目建成后，可有效提升集镇整体面貌，解决人行、车行通行安全问题，改善集镇生产生活污水处理设施。</t>
  </si>
  <si>
    <t>明永镇集镇电力改造项目的实施，将进一步完善集镇公共基础设施，提升集镇人居环境，可大力发展商贸、物流、餐饮、旅游等第三产业，增加当地群众经济收入。</t>
  </si>
  <si>
    <t>沙井镇社会化服务呢中心建设项目</t>
  </si>
  <si>
    <r>
      <rPr>
        <sz val="14"/>
        <rFont val="仿宋_GB2312"/>
        <charset val="0"/>
      </rPr>
      <t>新建钢结构遮阴棚2座、交易大棚2座；地面混凝土硬化6000</t>
    </r>
    <r>
      <rPr>
        <sz val="14"/>
        <rFont val="宋体"/>
        <charset val="0"/>
      </rPr>
      <t>㎡</t>
    </r>
    <r>
      <rPr>
        <sz val="14"/>
        <rFont val="仿宋_GB2312"/>
        <charset val="0"/>
      </rPr>
      <t>；配套建设室外给排水、照明、电气及其他附属工程，该项目形成的固定资产权属于沙井村。</t>
    </r>
  </si>
  <si>
    <t>项目的实施提升市场经营环境，为商户和消费者提供更加便捷、舒适的交易场所，带动周边经济发展，实现经济效益和社会效益的双赢。</t>
  </si>
  <si>
    <t>项目采用“政府引导、企业主体、农户参与、利益共享”模式，通过租金优惠、农产品直销渠道建设、就业带动等措施，联结政府、企业、农户，确保成果惠及商户与农户，实现经济与社会效益双赢。</t>
  </si>
  <si>
    <t>新墩镇“八改”工程基础设施配套建设项目</t>
  </si>
  <si>
    <t>园艺村、双塔村、城儿闸村、隋家寺村</t>
  </si>
  <si>
    <t>1.园艺村九社铺设50PE自来水管网1700米，砌筑水表井8座。40立方米玻璃钢化粪池一套，HDPE双壁波纹管道700米，检查井41座。
2.双塔村七社共享农庄铺设50PE自来水管网450米，25PE自来水管300米，砌筑水表井30座。30立方米玻璃钢化粪池一套，HDPE双壁波纹管道500米，检查井35座。
3.隋家寺村五社自来水水表集中分户管网2580米（直径为20的PE管），20立方米玻璃钢化粪池一套，HDPE双壁波纹管道500米，检查井34座。
4.城儿闸村三社铺设自来水管网700m，水井35座。40立方米玻璃钢化粪池一套，30立方米玻璃钢化粪池一套，20立方米玻璃钢化粪池两套，HDPE双壁波纹管道1362米，检查井59座。</t>
  </si>
  <si>
    <t>乌江镇东湖村道路建设项目</t>
  </si>
  <si>
    <t>乌江镇东湖村</t>
  </si>
  <si>
    <t>新建道路4.6公里，路面宽4m，结构为：换填200mm砂砾石，500mm块石，面层为200mmC25商砼。</t>
  </si>
  <si>
    <t>道路铺设后，方便群众出行，有效改善村容村貌，提升群众的幸福指数</t>
  </si>
  <si>
    <t>道路铺设将提升通行能力，改善村容村貌，方便群众生产生活,同时解决东湖村一、二社无消防通道的问题，提升防灾减灾能力，保障人民群众生命财产安全。</t>
  </si>
  <si>
    <t>花寨乡西阳村断头路建设项目</t>
  </si>
  <si>
    <t>道路硬化1公里，解决群众出行难问题，促进全村产业发展。项目建成后形成的资产归村集体所有。</t>
  </si>
  <si>
    <t>有效解决全村断头路出行不便，雨雪天道路泥泞问题，给全村群众生产生活出行带来极大方便。</t>
  </si>
  <si>
    <t>项目完工后，有效解决全村泥泞道路村容村貌不整齐等问题，给全村群众生产生活出行带来极大方便，同时在项目建设过程中可吸纳在家劳动力就近务工，增加群众务工收入。</t>
  </si>
  <si>
    <t>（四）乡村建设贷款贴息项目</t>
  </si>
  <si>
    <t>2024年度“安居宝”贷款贴息项目</t>
  </si>
  <si>
    <t>计划安排区级衔接资金，对拆除空置房、老旧房屋等存在安全隐患房屋、按照“一户一宅”要求新建房屋且符合村庄规划的，且享受“安居宝”贷款农户给予贷款贴息。</t>
  </si>
  <si>
    <t>带动群众参与乡村建设的积极性，改善群众居住条件和村庄村容村貌。</t>
  </si>
  <si>
    <t>进一步减轻农户新建房屋的压力，将有效改善全村人居环境及生产生活条件。</t>
  </si>
  <si>
    <t>甘州区培邦农业发展有限公司</t>
  </si>
  <si>
    <t>五、乡村治理</t>
  </si>
  <si>
    <t>甘州区“巾帼家美积分超市”建设运营项目</t>
  </si>
  <si>
    <t>相关乡镇</t>
  </si>
  <si>
    <t>为已建成的157个家“巾帼家美积分超市”，补充货品需62.8万元（平均4000元/家）；新建农村“家美积分超市”10家，建设启动资金需5万元（平均5000元/家）;“对和美乡村·幸福小院”2个示范村的50户示范户，每户补助500元（生产物资物化补助），共奖补资金2.5万元。</t>
  </si>
  <si>
    <t>将家庭参与产业发展、群众参与基层社会治理、文明新风建设、美丽家庭创建等乡村治理内容纳入积分管理，激发群众积极投身增收致富、产业发展、环境卫生整治、和美乡村建设的积极性主动性创造性。</t>
  </si>
  <si>
    <t>激发群众积极投身增收致富、产业发展、环境整治、关爱帮扶“三流一困”人员等社会治理方面发挥引领作用。</t>
  </si>
  <si>
    <t>甘州区妇女联合会</t>
  </si>
  <si>
    <t>六、项目管理费</t>
  </si>
  <si>
    <t>项目管理费</t>
  </si>
  <si>
    <t>用于项目规划编制、招投标、预决算、绩效评价、工程审计和验收等。</t>
  </si>
  <si>
    <t>进一步提高项目资金管理水平，确保项目资金安全高效使用。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</si>
</sst>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0_ "/>
    <numFmt numFmtId="178" formatCode="0.00_);[Red]\(0.00\)"/>
    <numFmt numFmtId="179" formatCode="0_ "/>
    <numFmt numFmtId="180" formatCode="0.000_ "/>
    <numFmt numFmtId="181" formatCode="0.0000_);[Red]\(0.0000\)"/>
    <numFmt numFmtId="182" formatCode="0.00_ "/>
  </numFmts>
  <fonts count="73">
    <font>
      <sz val="11"/>
      <color theme="1"/>
      <name val="宋体"/>
      <charset val="134"/>
      <scheme val="minor"/>
    </font>
    <font>
      <sz val="14"/>
      <color theme="1"/>
      <name val="宋体"/>
      <charset val="134"/>
      <scheme val="minor"/>
    </font>
    <font>
      <sz val="14"/>
      <color theme="1"/>
      <name val="黑体"/>
      <charset val="134"/>
    </font>
    <font>
      <b/>
      <sz val="12"/>
      <name val="宋体"/>
      <charset val="134"/>
      <scheme val="minor"/>
    </font>
    <font>
      <sz val="12"/>
      <name val="宋体"/>
      <charset val="134"/>
    </font>
    <font>
      <sz val="16"/>
      <name val="宋体"/>
      <charset val="134"/>
    </font>
    <font>
      <sz val="14"/>
      <name val="宋体"/>
      <charset val="134"/>
    </font>
    <font>
      <sz val="14"/>
      <color indexed="8"/>
      <name val="仿宋_GB2312"/>
      <charset val="134"/>
    </font>
    <font>
      <sz val="11"/>
      <name val="宋体"/>
      <charset val="134"/>
      <scheme val="minor"/>
    </font>
    <font>
      <sz val="14"/>
      <name val="仿宋_GB2312"/>
      <charset val="134"/>
    </font>
    <font>
      <b/>
      <sz val="14"/>
      <name val="仿宋_GB2312"/>
      <charset val="134"/>
    </font>
    <font>
      <sz val="14"/>
      <name val="仿宋"/>
      <charset val="134"/>
    </font>
    <font>
      <sz val="14"/>
      <color theme="1"/>
      <name val="宋体"/>
      <charset val="134"/>
    </font>
    <font>
      <sz val="20"/>
      <name val="宋体"/>
      <charset val="134"/>
    </font>
    <font>
      <sz val="11"/>
      <name val="宋体"/>
      <charset val="134"/>
    </font>
    <font>
      <sz val="14"/>
      <name val="宋体"/>
      <charset val="134"/>
      <scheme val="minor"/>
    </font>
    <font>
      <b/>
      <sz val="14"/>
      <color indexed="8"/>
      <name val="宋体"/>
      <charset val="134"/>
    </font>
    <font>
      <sz val="12"/>
      <color theme="1"/>
      <name val="宋体"/>
      <charset val="134"/>
      <scheme val="minor"/>
    </font>
    <font>
      <sz val="12"/>
      <name val="宋体"/>
      <charset val="134"/>
      <scheme val="minor"/>
    </font>
    <font>
      <b/>
      <sz val="14"/>
      <color theme="1"/>
      <name val="宋体"/>
      <charset val="134"/>
      <scheme val="minor"/>
    </font>
    <font>
      <sz val="14"/>
      <color theme="3"/>
      <name val="仿宋_GB2312"/>
      <charset val="134"/>
    </font>
    <font>
      <b/>
      <sz val="14"/>
      <color indexed="8"/>
      <name val="仿宋_GB2312"/>
      <charset val="134"/>
    </font>
    <font>
      <b/>
      <sz val="14"/>
      <name val="宋体"/>
      <charset val="134"/>
      <scheme val="minor"/>
    </font>
    <font>
      <sz val="14"/>
      <color theme="1"/>
      <name val="仿宋_GB2312"/>
      <charset val="134"/>
    </font>
    <font>
      <b/>
      <sz val="14"/>
      <name val="宋体"/>
      <charset val="134"/>
    </font>
    <font>
      <sz val="11"/>
      <color theme="1"/>
      <name val="黑体"/>
      <charset val="134"/>
    </font>
    <font>
      <sz val="26"/>
      <color theme="1"/>
      <name val="方正小标宋简体"/>
      <charset val="134"/>
    </font>
    <font>
      <sz val="11"/>
      <color theme="1"/>
      <name val="仿宋_GB2312"/>
      <charset val="134"/>
    </font>
    <font>
      <b/>
      <sz val="12"/>
      <color theme="1"/>
      <name val="黑体"/>
      <charset val="134"/>
    </font>
    <font>
      <b/>
      <sz val="14"/>
      <color theme="1"/>
      <name val="黑体"/>
      <charset val="134"/>
    </font>
    <font>
      <b/>
      <sz val="14"/>
      <color theme="1"/>
      <name val="仿宋_GB2312"/>
      <charset val="134"/>
    </font>
    <font>
      <sz val="14"/>
      <name val="仿宋_GB2312"/>
      <charset val="0"/>
    </font>
    <font>
      <sz val="14"/>
      <color rgb="FF000000"/>
      <name val="仿宋_GB2312"/>
      <charset val="134"/>
    </font>
    <font>
      <sz val="11"/>
      <name val="仿宋_GB2312"/>
      <charset val="134"/>
    </font>
    <font>
      <b/>
      <sz val="14"/>
      <color rgb="FF000000"/>
      <name val="仿宋_GB2312"/>
      <charset val="134"/>
    </font>
    <font>
      <sz val="12"/>
      <color indexed="8"/>
      <name val="仿宋_GB2312"/>
      <charset val="134"/>
    </font>
    <font>
      <b/>
      <sz val="14"/>
      <name val="Times New Roman"/>
      <charset val="0"/>
    </font>
    <font>
      <sz val="20"/>
      <color rgb="FFFF0000"/>
      <name val="宋体"/>
      <charset val="134"/>
    </font>
    <font>
      <b/>
      <sz val="10"/>
      <name val="宋体"/>
      <charset val="134"/>
      <scheme val="minor"/>
    </font>
    <font>
      <b/>
      <sz val="14"/>
      <name val="仿宋_GB2312"/>
      <charset val="0"/>
    </font>
    <font>
      <sz val="13"/>
      <name val="仿宋_GB2312"/>
      <charset val="134"/>
    </font>
    <font>
      <sz val="12"/>
      <name val="仿宋_GB2312"/>
      <charset val="134"/>
    </font>
    <font>
      <sz val="16"/>
      <color theme="1"/>
      <name val="宋体"/>
      <charset val="134"/>
    </font>
    <font>
      <sz val="14"/>
      <name val="黑体"/>
      <charset val="134"/>
    </font>
    <font>
      <sz val="13"/>
      <color indexed="8"/>
      <name val="仿宋_GB2312"/>
      <charset val="134"/>
    </font>
    <font>
      <b/>
      <sz val="10"/>
      <name val="Times New Roman"/>
      <charset val="134"/>
    </font>
    <font>
      <sz val="12"/>
      <color theme="1"/>
      <name val="宋体"/>
      <charset val="134"/>
    </font>
    <font>
      <sz val="16"/>
      <color rgb="FF000000"/>
      <name val="仿宋_GB2312"/>
      <charset val="134"/>
    </font>
    <font>
      <sz val="14"/>
      <color rgb="FF000000"/>
      <name val="宋体"/>
      <charset val="134"/>
    </font>
    <font>
      <sz val="14"/>
      <name val="Times New Roman"/>
      <charset val="0"/>
    </font>
    <font>
      <b/>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4"/>
      <name val="宋体"/>
      <charset val="0"/>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2" borderId="23"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24" applyNumberFormat="0" applyFill="0" applyAlignment="0" applyProtection="0">
      <alignment vertical="center"/>
    </xf>
    <xf numFmtId="0" fontId="57" fillId="0" borderId="24" applyNumberFormat="0" applyFill="0" applyAlignment="0" applyProtection="0">
      <alignment vertical="center"/>
    </xf>
    <xf numFmtId="0" fontId="58" fillId="0" borderId="25" applyNumberFormat="0" applyFill="0" applyAlignment="0" applyProtection="0">
      <alignment vertical="center"/>
    </xf>
    <xf numFmtId="0" fontId="58" fillId="0" borderId="0" applyNumberFormat="0" applyFill="0" applyBorder="0" applyAlignment="0" applyProtection="0">
      <alignment vertical="center"/>
    </xf>
    <xf numFmtId="0" fontId="59" fillId="3" borderId="26" applyNumberFormat="0" applyAlignment="0" applyProtection="0">
      <alignment vertical="center"/>
    </xf>
    <xf numFmtId="0" fontId="60" fillId="4" borderId="27" applyNumberFormat="0" applyAlignment="0" applyProtection="0">
      <alignment vertical="center"/>
    </xf>
    <xf numFmtId="0" fontId="61" fillId="4" borderId="26" applyNumberFormat="0" applyAlignment="0" applyProtection="0">
      <alignment vertical="center"/>
    </xf>
    <xf numFmtId="0" fontId="62" fillId="5" borderId="28" applyNumberFormat="0" applyAlignment="0" applyProtection="0">
      <alignment vertical="center"/>
    </xf>
    <xf numFmtId="0" fontId="63" fillId="0" borderId="29" applyNumberFormat="0" applyFill="0" applyAlignment="0" applyProtection="0">
      <alignment vertical="center"/>
    </xf>
    <xf numFmtId="0" fontId="64" fillId="0" borderId="30" applyNumberFormat="0" applyFill="0" applyAlignment="0" applyProtection="0">
      <alignment vertical="center"/>
    </xf>
    <xf numFmtId="0" fontId="65" fillId="6" borderId="0" applyNumberFormat="0" applyBorder="0" applyAlignment="0" applyProtection="0">
      <alignment vertical="center"/>
    </xf>
    <xf numFmtId="0" fontId="66" fillId="7" borderId="0" applyNumberFormat="0" applyBorder="0" applyAlignment="0" applyProtection="0">
      <alignment vertical="center"/>
    </xf>
    <xf numFmtId="0" fontId="67" fillId="8" borderId="0" applyNumberFormat="0" applyBorder="0" applyAlignment="0" applyProtection="0">
      <alignment vertical="center"/>
    </xf>
    <xf numFmtId="0" fontId="68" fillId="9" borderId="0" applyNumberFormat="0" applyBorder="0" applyAlignment="0" applyProtection="0">
      <alignment vertical="center"/>
    </xf>
    <xf numFmtId="0" fontId="69" fillId="10" borderId="0" applyNumberFormat="0" applyBorder="0" applyAlignment="0" applyProtection="0">
      <alignment vertical="center"/>
    </xf>
    <xf numFmtId="0" fontId="69" fillId="11" borderId="0" applyNumberFormat="0" applyBorder="0" applyAlignment="0" applyProtection="0">
      <alignment vertical="center"/>
    </xf>
    <xf numFmtId="0" fontId="68" fillId="12" borderId="0" applyNumberFormat="0" applyBorder="0" applyAlignment="0" applyProtection="0">
      <alignment vertical="center"/>
    </xf>
    <xf numFmtId="0" fontId="68" fillId="13" borderId="0" applyNumberFormat="0" applyBorder="0" applyAlignment="0" applyProtection="0">
      <alignment vertical="center"/>
    </xf>
    <xf numFmtId="0" fontId="69" fillId="14" borderId="0" applyNumberFormat="0" applyBorder="0" applyAlignment="0" applyProtection="0">
      <alignment vertical="center"/>
    </xf>
    <xf numFmtId="0" fontId="69" fillId="15" borderId="0" applyNumberFormat="0" applyBorder="0" applyAlignment="0" applyProtection="0">
      <alignment vertical="center"/>
    </xf>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69" fillId="18" borderId="0" applyNumberFormat="0" applyBorder="0" applyAlignment="0" applyProtection="0">
      <alignment vertical="center"/>
    </xf>
    <xf numFmtId="0" fontId="69" fillId="19"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69" fillId="22" borderId="0" applyNumberFormat="0" applyBorder="0" applyAlignment="0" applyProtection="0">
      <alignment vertical="center"/>
    </xf>
    <xf numFmtId="0" fontId="69"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9" fillId="26" borderId="0" applyNumberFormat="0" applyBorder="0" applyAlignment="0" applyProtection="0">
      <alignment vertical="center"/>
    </xf>
    <xf numFmtId="0" fontId="69" fillId="27" borderId="0" applyNumberFormat="0" applyBorder="0" applyAlignment="0" applyProtection="0">
      <alignment vertical="center"/>
    </xf>
    <xf numFmtId="0" fontId="68" fillId="28" borderId="0" applyNumberFormat="0" applyBorder="0" applyAlignment="0" applyProtection="0">
      <alignment vertical="center"/>
    </xf>
    <xf numFmtId="0" fontId="68" fillId="29" borderId="0" applyNumberFormat="0" applyBorder="0" applyAlignment="0" applyProtection="0">
      <alignment vertical="center"/>
    </xf>
    <xf numFmtId="0" fontId="69" fillId="30" borderId="0" applyNumberFormat="0" applyBorder="0" applyAlignment="0" applyProtection="0">
      <alignment vertical="center"/>
    </xf>
    <xf numFmtId="0" fontId="69" fillId="31" borderId="0" applyNumberFormat="0" applyBorder="0" applyAlignment="0" applyProtection="0">
      <alignment vertical="center"/>
    </xf>
    <xf numFmtId="0" fontId="68" fillId="32" borderId="0" applyNumberFormat="0" applyBorder="0" applyAlignment="0" applyProtection="0">
      <alignment vertical="center"/>
    </xf>
    <xf numFmtId="0" fontId="4" fillId="0" borderId="0"/>
    <xf numFmtId="0" fontId="70" fillId="0" borderId="0"/>
    <xf numFmtId="0" fontId="0" fillId="0" borderId="0">
      <alignment vertical="center"/>
    </xf>
  </cellStyleXfs>
  <cellXfs count="28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NumberFormat="1" applyFont="1" applyFill="1">
      <alignment vertical="center"/>
    </xf>
    <xf numFmtId="0" fontId="5" fillId="0" borderId="0" xfId="0" applyNumberFormat="1" applyFont="1" applyFill="1" applyAlignment="1">
      <alignment horizontal="left" vertical="center"/>
    </xf>
    <xf numFmtId="0" fontId="1" fillId="0" borderId="0" xfId="0" applyFont="1" applyFill="1" applyAlignment="1">
      <alignment horizontal="left" vertical="center"/>
    </xf>
    <xf numFmtId="0" fontId="4" fillId="0" borderId="0" xfId="0" applyFont="1" applyFill="1" applyAlignment="1">
      <alignment vertical="center" wrapText="1"/>
    </xf>
    <xf numFmtId="0" fontId="1" fillId="0" borderId="0" xfId="0" applyFont="1" applyFill="1" applyAlignment="1">
      <alignment vertical="center" wrapText="1"/>
    </xf>
    <xf numFmtId="0" fontId="6" fillId="0" borderId="0" xfId="0" applyFont="1" applyFill="1" applyAlignment="1">
      <alignment vertical="center"/>
    </xf>
    <xf numFmtId="0" fontId="4" fillId="0" borderId="0" xfId="0" applyFont="1" applyFill="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Font="1" applyFill="1">
      <alignment vertical="center"/>
    </xf>
    <xf numFmtId="0" fontId="9" fillId="0" borderId="0" xfId="0" applyFont="1" applyFill="1" applyAlignment="1">
      <alignment vertical="center"/>
    </xf>
    <xf numFmtId="0" fontId="4" fillId="0" borderId="0" xfId="0" applyFont="1" applyFill="1" applyBorder="1" applyAlignment="1">
      <alignment vertical="center" wrapText="1"/>
    </xf>
    <xf numFmtId="0" fontId="10"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Fill="1" applyBorder="1" applyAlignment="1">
      <alignment vertical="center"/>
    </xf>
    <xf numFmtId="0" fontId="12" fillId="0" borderId="0" xfId="0" applyNumberFormat="1" applyFont="1" applyFill="1">
      <alignment vertical="center"/>
    </xf>
    <xf numFmtId="0" fontId="6" fillId="0" borderId="0" xfId="0" applyFont="1" applyFill="1" applyAlignment="1">
      <alignment vertical="center" wrapText="1"/>
    </xf>
    <xf numFmtId="0" fontId="13" fillId="0" borderId="0" xfId="0" applyFont="1" applyFill="1" applyAlignment="1">
      <alignment horizontal="justify" vertical="center"/>
    </xf>
    <xf numFmtId="0" fontId="9" fillId="0" borderId="0" xfId="0" applyFont="1" applyFill="1" applyBorder="1" applyAlignment="1">
      <alignment horizontal="center" vertical="center" wrapText="1"/>
    </xf>
    <xf numFmtId="0" fontId="7" fillId="0" borderId="0" xfId="0" applyFont="1" applyFill="1" applyBorder="1" applyAlignment="1">
      <alignment vertical="center"/>
    </xf>
    <xf numFmtId="0" fontId="14" fillId="0" borderId="0" xfId="0" applyFont="1" applyFill="1" applyAlignment="1">
      <alignment vertical="center"/>
    </xf>
    <xf numFmtId="0" fontId="1" fillId="0" borderId="0" xfId="0" applyFont="1" applyFill="1" applyAlignment="1">
      <alignment vertical="center"/>
    </xf>
    <xf numFmtId="0" fontId="9" fillId="0" borderId="0" xfId="0" applyFont="1" applyFill="1" applyAlignment="1">
      <alignment vertical="center" wrapText="1"/>
    </xf>
    <xf numFmtId="0" fontId="0" fillId="0" borderId="0" xfId="0" applyFont="1" applyFill="1" applyBorder="1" applyAlignment="1">
      <alignment vertical="center"/>
    </xf>
    <xf numFmtId="0" fontId="12" fillId="0" borderId="0" xfId="0" applyFont="1" applyFill="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7" fillId="0" borderId="0" xfId="0" applyFont="1" applyFill="1" applyAlignment="1">
      <alignment vertical="center"/>
    </xf>
    <xf numFmtId="0" fontId="22" fillId="0" borderId="0" xfId="0" applyFont="1" applyFill="1" applyAlignment="1">
      <alignment vertical="center"/>
    </xf>
    <xf numFmtId="0" fontId="23" fillId="0" borderId="0" xfId="0" applyNumberFormat="1" applyFont="1" applyFill="1" applyBorder="1" applyAlignment="1">
      <alignment vertical="center" wrapText="1"/>
    </xf>
    <xf numFmtId="0" fontId="24" fillId="0" borderId="0" xfId="0" applyFont="1" applyFill="1" applyAlignment="1">
      <alignment vertical="center"/>
    </xf>
    <xf numFmtId="0" fontId="25" fillId="0" borderId="0" xfId="0" applyFont="1" applyFill="1" applyAlignment="1">
      <alignment horizontal="left" vertical="center"/>
    </xf>
    <xf numFmtId="0" fontId="23"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3" fillId="0" borderId="0" xfId="0" applyFont="1" applyFill="1" applyAlignment="1">
      <alignment horizontal="center" vertical="center" wrapText="1"/>
    </xf>
    <xf numFmtId="0" fontId="23" fillId="0" borderId="0" xfId="0" applyFont="1" applyFill="1" applyAlignment="1">
      <alignment horizontal="center" vertical="center"/>
    </xf>
    <xf numFmtId="0" fontId="0" fillId="0" borderId="0" xfId="0" applyFill="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9" fillId="0" borderId="3"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 xfId="0" applyFont="1" applyFill="1" applyBorder="1" applyAlignment="1">
      <alignment horizontal="center" vertical="center" wrapText="1"/>
    </xf>
    <xf numFmtId="0" fontId="7"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32" fillId="0" borderId="1" xfId="0" applyNumberFormat="1" applyFont="1" applyFill="1" applyBorder="1" applyAlignment="1">
      <alignment horizontal="left" vertical="center" wrapText="1"/>
    </xf>
    <xf numFmtId="0" fontId="7" fillId="0" borderId="4" xfId="0"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9" fillId="0" borderId="1" xfId="49" applyFont="1" applyFill="1" applyBorder="1" applyAlignment="1" applyProtection="1">
      <alignment horizontal="left" vertical="center" wrapText="1"/>
    </xf>
    <xf numFmtId="0" fontId="33" fillId="0" borderId="1" xfId="0" applyNumberFormat="1" applyFont="1" applyFill="1" applyBorder="1" applyAlignment="1">
      <alignmen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23" fillId="0"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left" vertical="center" wrapText="1"/>
    </xf>
    <xf numFmtId="0" fontId="34" fillId="0" borderId="1" xfId="0" applyFont="1" applyFill="1" applyBorder="1" applyAlignment="1">
      <alignment horizontal="center" vertical="center" wrapText="1"/>
    </xf>
    <xf numFmtId="176" fontId="32" fillId="0" borderId="1" xfId="0" applyNumberFormat="1" applyFont="1" applyFill="1" applyBorder="1" applyAlignment="1">
      <alignment horizontal="center" vertical="center" wrapText="1"/>
    </xf>
    <xf numFmtId="177" fontId="31"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35" fillId="0" borderId="10" xfId="0" applyFont="1" applyFill="1" applyBorder="1" applyAlignment="1" applyProtection="1">
      <alignment horizontal="center" vertical="center" wrapText="1"/>
    </xf>
    <xf numFmtId="0" fontId="35" fillId="0" borderId="10" xfId="0" applyNumberFormat="1" applyFont="1" applyFill="1" applyBorder="1" applyAlignment="1" applyProtection="1">
      <alignment horizontal="center" vertical="center" wrapText="1"/>
    </xf>
    <xf numFmtId="0" fontId="31" fillId="0" borderId="1" xfId="0" applyFont="1" applyFill="1" applyBorder="1" applyAlignment="1">
      <alignment horizontal="justify" vertical="center" wrapText="1"/>
    </xf>
    <xf numFmtId="0" fontId="23" fillId="0" borderId="2" xfId="0" applyFont="1" applyFill="1" applyBorder="1" applyAlignment="1">
      <alignment horizontal="left" vertical="center" wrapText="1"/>
    </xf>
    <xf numFmtId="178"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0" fontId="9" fillId="0" borderId="5" xfId="0" applyFont="1" applyFill="1" applyBorder="1" applyAlignment="1">
      <alignment horizontal="center" vertical="center"/>
    </xf>
    <xf numFmtId="179" fontId="9" fillId="0" borderId="5"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xf>
    <xf numFmtId="176" fontId="6"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lignment horizontal="center" vertical="center"/>
    </xf>
    <xf numFmtId="178" fontId="6" fillId="0" borderId="1" xfId="0" applyNumberFormat="1" applyFont="1" applyFill="1" applyBorder="1" applyAlignment="1" applyProtection="1">
      <alignment horizontal="center" vertical="center" wrapText="1"/>
    </xf>
    <xf numFmtId="181" fontId="6" fillId="0" borderId="1"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left" vertical="center" wrapText="1"/>
    </xf>
    <xf numFmtId="0" fontId="7" fillId="0" borderId="12" xfId="0"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0" fontId="31" fillId="0" borderId="2" xfId="0" applyFont="1" applyFill="1" applyBorder="1" applyAlignment="1">
      <alignment horizontal="left" vertical="center" wrapText="1"/>
    </xf>
    <xf numFmtId="0" fontId="31" fillId="0" borderId="8" xfId="0"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176" fontId="32" fillId="0" borderId="1" xfId="0" applyNumberFormat="1" applyFont="1" applyFill="1" applyBorder="1" applyAlignment="1">
      <alignment horizontal="left" vertical="center" wrapText="1"/>
    </xf>
    <xf numFmtId="0" fontId="32" fillId="0" borderId="1" xfId="0" applyFont="1" applyFill="1" applyBorder="1" applyAlignment="1" applyProtection="1">
      <alignment horizontal="center" vertical="center"/>
    </xf>
    <xf numFmtId="0" fontId="32" fillId="0" borderId="1" xfId="0" applyFont="1" applyFill="1" applyBorder="1" applyAlignment="1" applyProtection="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5" fillId="0" borderId="1" xfId="0" applyFont="1" applyFill="1" applyBorder="1" applyAlignment="1">
      <alignment horizontal="center" vertical="center" wrapText="1"/>
    </xf>
    <xf numFmtId="0" fontId="23" fillId="0" borderId="1" xfId="0" applyFont="1" applyFill="1" applyBorder="1">
      <alignment vertical="center"/>
    </xf>
    <xf numFmtId="0" fontId="2" fillId="0" borderId="1" xfId="0" applyFont="1" applyFill="1" applyBorder="1">
      <alignment vertical="center"/>
    </xf>
    <xf numFmtId="182" fontId="23" fillId="0" borderId="1" xfId="0" applyNumberFormat="1" applyFont="1" applyFill="1" applyBorder="1" applyAlignment="1">
      <alignment horizontal="center" vertical="center"/>
    </xf>
    <xf numFmtId="0" fontId="5" fillId="0" borderId="13" xfId="0" applyNumberFormat="1" applyFont="1" applyFill="1" applyBorder="1">
      <alignment vertical="center"/>
    </xf>
    <xf numFmtId="0" fontId="7" fillId="0" borderId="0" xfId="0" applyFont="1" applyFill="1" applyBorder="1" applyAlignment="1" applyProtection="1">
      <alignment horizontal="center" vertical="center" wrapText="1"/>
    </xf>
    <xf numFmtId="0" fontId="5" fillId="0" borderId="1" xfId="0" applyNumberFormat="1" applyFont="1" applyFill="1" applyBorder="1" applyAlignment="1">
      <alignment horizontal="left" vertical="center"/>
    </xf>
    <xf numFmtId="0" fontId="7" fillId="0" borderId="0" xfId="0" applyFont="1" applyFill="1" applyAlignment="1" applyProtection="1">
      <alignment horizontal="left" vertical="center" wrapText="1"/>
    </xf>
    <xf numFmtId="0" fontId="1" fillId="0" borderId="14" xfId="0" applyFont="1" applyFill="1" applyBorder="1" applyAlignment="1">
      <alignment horizontal="left" vertical="center"/>
    </xf>
    <xf numFmtId="0" fontId="1"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3" fillId="0" borderId="1" xfId="0" applyFont="1" applyFill="1" applyBorder="1" applyAlignment="1">
      <alignment vertical="center" wrapText="1"/>
    </xf>
    <xf numFmtId="0" fontId="36" fillId="0" borderId="1" xfId="0" applyFont="1" applyFill="1" applyBorder="1" applyAlignment="1">
      <alignment horizontal="justify" vertical="center"/>
    </xf>
    <xf numFmtId="0" fontId="6" fillId="0" borderId="1" xfId="0" applyFont="1" applyFill="1" applyBorder="1" applyAlignment="1">
      <alignment vertical="center"/>
    </xf>
    <xf numFmtId="0" fontId="4" fillId="0" borderId="1" xfId="0" applyFont="1" applyFill="1" applyBorder="1" applyAlignment="1">
      <alignment vertical="center"/>
    </xf>
    <xf numFmtId="180" fontId="9" fillId="0" borderId="5" xfId="0"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7" fillId="0" borderId="10" xfId="0" applyFont="1" applyFill="1" applyBorder="1" applyAlignment="1" applyProtection="1">
      <alignment horizontal="center" vertical="center" wrapText="1"/>
    </xf>
    <xf numFmtId="0" fontId="8"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9" fillId="0" borderId="15" xfId="0" applyFont="1" applyFill="1" applyBorder="1" applyAlignment="1">
      <alignment horizontal="center" vertical="center" wrapText="1"/>
    </xf>
    <xf numFmtId="182" fontId="9"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0" fontId="6" fillId="0" borderId="1" xfId="0" applyFont="1" applyFill="1" applyBorder="1" applyAlignment="1">
      <alignment vertical="center" wrapText="1"/>
    </xf>
    <xf numFmtId="0" fontId="4" fillId="0" borderId="13" xfId="0" applyFont="1" applyFill="1" applyBorder="1" applyAlignment="1">
      <alignment horizontal="center" vertical="center" wrapText="1"/>
    </xf>
    <xf numFmtId="182" fontId="23" fillId="0" borderId="5" xfId="0" applyNumberFormat="1" applyFont="1" applyFill="1" applyBorder="1" applyAlignment="1">
      <alignment horizontal="center" vertical="center"/>
    </xf>
    <xf numFmtId="0" fontId="37" fillId="0" borderId="5" xfId="0" applyFont="1" applyFill="1" applyBorder="1" applyAlignment="1">
      <alignment horizontal="center" vertical="center"/>
    </xf>
    <xf numFmtId="0" fontId="13" fillId="0" borderId="0" xfId="0" applyFont="1" applyFill="1" applyAlignment="1">
      <alignment horizontal="center" vertical="center"/>
    </xf>
    <xf numFmtId="0" fontId="23" fillId="0" borderId="9" xfId="0" applyFont="1" applyFill="1" applyBorder="1" applyAlignment="1">
      <alignment horizontal="center" vertical="center" wrapText="1"/>
    </xf>
    <xf numFmtId="182" fontId="9" fillId="0" borderId="9" xfId="0" applyNumberFormat="1" applyFont="1" applyFill="1" applyBorder="1" applyAlignment="1">
      <alignment horizontal="center" vertical="center" wrapText="1"/>
    </xf>
    <xf numFmtId="0" fontId="9" fillId="0" borderId="9" xfId="0" applyFont="1" applyFill="1" applyBorder="1" applyAlignment="1">
      <alignment vertical="center"/>
    </xf>
    <xf numFmtId="0" fontId="2" fillId="0" borderId="1" xfId="0" applyFont="1" applyFill="1" applyBorder="1" applyAlignment="1">
      <alignment vertical="center" wrapText="1"/>
    </xf>
    <xf numFmtId="0" fontId="7" fillId="0" borderId="4" xfId="0" applyFont="1" applyFill="1" applyBorder="1" applyAlignment="1" applyProtection="1">
      <alignment horizontal="justify" vertical="center"/>
    </xf>
    <xf numFmtId="0" fontId="31" fillId="0" borderId="1" xfId="0" applyFont="1" applyFill="1" applyBorder="1" applyAlignment="1">
      <alignment horizontal="justify" vertical="center"/>
    </xf>
    <xf numFmtId="0" fontId="8" fillId="0" borderId="0" xfId="0" applyFont="1" applyFill="1" applyBorder="1">
      <alignment vertical="center"/>
    </xf>
    <xf numFmtId="0" fontId="38" fillId="0" borderId="13" xfId="0"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0" fontId="14" fillId="0" borderId="1" xfId="0" applyNumberFormat="1" applyFont="1" applyFill="1" applyBorder="1" applyAlignment="1">
      <alignment vertical="center" wrapText="1"/>
    </xf>
    <xf numFmtId="0" fontId="6" fillId="0" borderId="1" xfId="0" applyFont="1" applyFill="1" applyBorder="1" applyAlignment="1">
      <alignment horizontal="left" vertical="center" wrapText="1"/>
    </xf>
    <xf numFmtId="0" fontId="39" fillId="0" borderId="1" xfId="0" applyFont="1" applyFill="1" applyBorder="1" applyAlignment="1">
      <alignment horizontal="justify" vertical="center"/>
    </xf>
    <xf numFmtId="0" fontId="32" fillId="0" borderId="1" xfId="0" applyFont="1" applyFill="1" applyBorder="1" applyAlignment="1" applyProtection="1">
      <alignment vertical="center"/>
    </xf>
    <xf numFmtId="0" fontId="5" fillId="0" borderId="0" xfId="0" applyNumberFormat="1" applyFont="1" applyFill="1" applyBorder="1" applyAlignment="1">
      <alignment horizontal="center" vertical="center" wrapText="1"/>
    </xf>
    <xf numFmtId="0" fontId="5" fillId="0" borderId="0" xfId="0" applyNumberFormat="1" applyFont="1" applyFill="1" applyAlignment="1">
      <alignment horizontal="left" vertical="center" wrapText="1"/>
    </xf>
    <xf numFmtId="0" fontId="9" fillId="0" borderId="1" xfId="49" applyFont="1" applyFill="1" applyBorder="1" applyAlignment="1">
      <alignment horizontal="left" vertical="center" wrapText="1"/>
    </xf>
    <xf numFmtId="0" fontId="7" fillId="0" borderId="14" xfId="0" applyFont="1" applyFill="1" applyBorder="1" applyAlignment="1" applyProtection="1">
      <alignment horizontal="center" vertical="center" wrapText="1"/>
    </xf>
    <xf numFmtId="0" fontId="9" fillId="0" borderId="1" xfId="0" applyFont="1" applyFill="1" applyBorder="1" applyAlignment="1">
      <alignment vertical="center" wrapText="1"/>
    </xf>
    <xf numFmtId="176" fontId="7" fillId="0" borderId="1" xfId="0" applyNumberFormat="1" applyFont="1" applyFill="1" applyBorder="1" applyAlignment="1">
      <alignment horizontal="center" vertical="center"/>
    </xf>
    <xf numFmtId="0" fontId="40" fillId="0" borderId="14" xfId="0" applyFont="1" applyFill="1" applyBorder="1" applyAlignment="1" applyProtection="1">
      <alignment horizontal="center"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2" fillId="0" borderId="16" xfId="0" applyFont="1" applyFill="1" applyBorder="1" applyAlignment="1">
      <alignment horizontal="center" vertical="center" wrapText="1"/>
    </xf>
    <xf numFmtId="0" fontId="34" fillId="0" borderId="2" xfId="0" applyFont="1" applyFill="1" applyBorder="1" applyAlignment="1" applyProtection="1">
      <alignment horizontal="left" vertical="center"/>
    </xf>
    <xf numFmtId="0" fontId="34" fillId="0" borderId="17" xfId="0" applyFont="1" applyFill="1" applyBorder="1" applyAlignment="1" applyProtection="1">
      <alignment horizontal="left" vertical="center"/>
    </xf>
    <xf numFmtId="0" fontId="34" fillId="0" borderId="3" xfId="0" applyFont="1" applyFill="1" applyBorder="1" applyAlignment="1" applyProtection="1">
      <alignment horizontal="center" vertical="center"/>
    </xf>
    <xf numFmtId="0" fontId="30" fillId="0" borderId="1" xfId="0" applyFont="1" applyFill="1" applyBorder="1" applyAlignment="1" applyProtection="1">
      <alignment horizontal="center" vertical="center" wrapText="1"/>
    </xf>
    <xf numFmtId="0" fontId="30" fillId="0" borderId="1" xfId="0" applyFont="1" applyFill="1" applyBorder="1" applyAlignment="1" applyProtection="1">
      <alignment horizontal="left" vertical="center" wrapText="1"/>
    </xf>
    <xf numFmtId="176" fontId="34" fillId="0" borderId="1" xfId="0" applyNumberFormat="1" applyFont="1" applyFill="1" applyBorder="1" applyAlignment="1">
      <alignment horizontal="center" vertical="center" wrapText="1"/>
    </xf>
    <xf numFmtId="0" fontId="20" fillId="0" borderId="4" xfId="0"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20" fillId="0" borderId="4"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177" fontId="9"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xf>
    <xf numFmtId="182" fontId="7" fillId="0" borderId="1" xfId="0" applyNumberFormat="1" applyFont="1" applyFill="1" applyBorder="1" applyAlignment="1">
      <alignment horizontal="center" vertical="center"/>
    </xf>
    <xf numFmtId="0" fontId="4" fillId="0" borderId="4" xfId="0" applyFont="1" applyFill="1" applyBorder="1" applyAlignment="1" applyProtection="1">
      <alignment horizontal="center" vertical="center"/>
    </xf>
    <xf numFmtId="0" fontId="41" fillId="0" borderId="4" xfId="0" applyFont="1" applyFill="1" applyBorder="1" applyAlignment="1" applyProtection="1">
      <alignment horizontal="center" vertical="center" wrapText="1"/>
    </xf>
    <xf numFmtId="49" fontId="41" fillId="0" borderId="4" xfId="0" applyNumberFormat="1" applyFont="1" applyFill="1" applyBorder="1" applyAlignment="1" applyProtection="1">
      <alignment horizontal="center" vertical="center" wrapText="1"/>
    </xf>
    <xf numFmtId="176" fontId="32" fillId="0" borderId="16" xfId="0" applyNumberFormat="1" applyFont="1" applyFill="1" applyBorder="1" applyAlignment="1">
      <alignment horizontal="left" vertical="center" wrapText="1"/>
    </xf>
    <xf numFmtId="176" fontId="34" fillId="0" borderId="1" xfId="0" applyNumberFormat="1" applyFont="1" applyFill="1" applyBorder="1" applyAlignment="1">
      <alignment horizontal="left" vertical="center" wrapText="1"/>
    </xf>
    <xf numFmtId="0" fontId="34" fillId="0" borderId="1" xfId="0" applyFont="1" applyFill="1" applyBorder="1" applyAlignment="1" applyProtection="1">
      <alignment horizontal="center" vertical="center"/>
    </xf>
    <xf numFmtId="0" fontId="34" fillId="0" borderId="1" xfId="0" applyFont="1" applyFill="1" applyBorder="1" applyAlignment="1" applyProtection="1">
      <alignment horizontal="center" vertical="center" wrapText="1"/>
    </xf>
    <xf numFmtId="176" fontId="7" fillId="0" borderId="4" xfId="0" applyNumberFormat="1" applyFont="1" applyFill="1" applyBorder="1" applyAlignment="1" applyProtection="1">
      <alignment horizontal="left" vertical="center" wrapText="1"/>
    </xf>
    <xf numFmtId="178" fontId="7" fillId="0" borderId="4" xfId="0" applyNumberFormat="1" applyFont="1" applyFill="1" applyBorder="1" applyAlignment="1" applyProtection="1">
      <alignment horizontal="center" vertical="center"/>
    </xf>
    <xf numFmtId="176" fontId="7"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center" vertical="center"/>
    </xf>
    <xf numFmtId="178" fontId="7" fillId="0" borderId="1" xfId="0" applyNumberFormat="1" applyFont="1" applyFill="1" applyBorder="1" applyAlignment="1" applyProtection="1">
      <alignment horizontal="center" vertical="center"/>
    </xf>
    <xf numFmtId="0" fontId="9" fillId="0" borderId="3" xfId="0" applyFont="1" applyFill="1" applyBorder="1" applyAlignment="1">
      <alignment horizontal="left" vertical="center" wrapText="1"/>
    </xf>
    <xf numFmtId="0" fontId="1" fillId="0" borderId="14" xfId="0" applyFont="1" applyFill="1" applyBorder="1">
      <alignment vertical="center"/>
    </xf>
    <xf numFmtId="177" fontId="23" fillId="0" borderId="1" xfId="0" applyNumberFormat="1" applyFont="1" applyFill="1" applyBorder="1" applyAlignment="1">
      <alignment horizontal="center" vertical="center" wrapText="1"/>
    </xf>
    <xf numFmtId="0" fontId="39" fillId="0" borderId="1" xfId="0" applyFont="1" applyFill="1" applyBorder="1" applyAlignment="1">
      <alignment horizontal="center" vertical="center" wrapText="1"/>
    </xf>
    <xf numFmtId="0" fontId="41" fillId="0" borderId="0" xfId="49" applyFont="1" applyFill="1" applyBorder="1" applyAlignment="1">
      <alignment horizontal="center" vertical="center" wrapText="1"/>
    </xf>
    <xf numFmtId="0" fontId="42" fillId="0" borderId="0" xfId="0" applyNumberFormat="1" applyFont="1" applyFill="1" applyBorder="1" applyAlignment="1">
      <alignment vertical="center"/>
    </xf>
    <xf numFmtId="182" fontId="9" fillId="0" borderId="1" xfId="0" applyNumberFormat="1" applyFont="1" applyFill="1" applyBorder="1" applyAlignment="1">
      <alignment horizontal="center" vertical="center"/>
    </xf>
    <xf numFmtId="0" fontId="12" fillId="0" borderId="1" xfId="0" applyFont="1" applyFill="1" applyBorder="1" applyAlignment="1">
      <alignment vertical="center"/>
    </xf>
    <xf numFmtId="0" fontId="9" fillId="0" borderId="1" xfId="0" applyFont="1" applyFill="1" applyBorder="1" applyAlignment="1">
      <alignment horizontal="justify" vertical="center"/>
    </xf>
    <xf numFmtId="0" fontId="9" fillId="0" borderId="14"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7" fillId="0" borderId="1" xfId="0" applyFont="1" applyFill="1" applyBorder="1" applyAlignment="1">
      <alignment vertical="center"/>
    </xf>
    <xf numFmtId="0" fontId="44" fillId="0" borderId="18" xfId="0" applyFont="1" applyFill="1" applyBorder="1" applyAlignment="1" applyProtection="1">
      <alignment horizontal="center" vertical="center" wrapText="1"/>
    </xf>
    <xf numFmtId="0" fontId="40" fillId="0" borderId="18" xfId="0" applyFont="1" applyFill="1" applyBorder="1" applyAlignment="1" applyProtection="1">
      <alignment horizontal="center" vertical="center" wrapText="1"/>
    </xf>
    <xf numFmtId="0" fontId="4" fillId="0" borderId="18" xfId="0" applyFont="1" applyFill="1" applyBorder="1" applyAlignment="1">
      <alignment vertical="center"/>
    </xf>
    <xf numFmtId="182" fontId="7" fillId="0" borderId="1" xfId="0" applyNumberFormat="1" applyFont="1" applyFill="1" applyBorder="1" applyAlignment="1">
      <alignment horizontal="center" vertical="center" wrapText="1"/>
    </xf>
    <xf numFmtId="0" fontId="45" fillId="0" borderId="1" xfId="0" applyFont="1" applyFill="1" applyBorder="1" applyAlignment="1">
      <alignment horizontal="justify" vertical="center"/>
    </xf>
    <xf numFmtId="182" fontId="9" fillId="0"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justify" vertical="center"/>
    </xf>
    <xf numFmtId="0" fontId="32" fillId="0" borderId="1" xfId="0" applyFont="1" applyFill="1" applyBorder="1" applyAlignment="1" applyProtection="1">
      <alignment horizontal="justify" vertical="center"/>
    </xf>
    <xf numFmtId="182" fontId="10" fillId="0" borderId="1" xfId="0" applyNumberFormat="1" applyFont="1" applyFill="1" applyBorder="1" applyAlignment="1">
      <alignment horizontal="center" vertical="center" wrapText="1"/>
    </xf>
    <xf numFmtId="0" fontId="34" fillId="0" borderId="1" xfId="0" applyFont="1" applyFill="1" applyBorder="1" applyAlignment="1" applyProtection="1">
      <alignment vertical="center"/>
    </xf>
    <xf numFmtId="182" fontId="20" fillId="0" borderId="1" xfId="0" applyNumberFormat="1" applyFont="1" applyFill="1" applyBorder="1" applyAlignment="1">
      <alignment horizontal="center" vertical="center"/>
    </xf>
    <xf numFmtId="0" fontId="20" fillId="0" borderId="4"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1" xfId="0" applyFont="1" applyFill="1" applyBorder="1" applyAlignment="1" applyProtection="1">
      <alignment vertical="center"/>
    </xf>
    <xf numFmtId="0" fontId="29" fillId="0" borderId="2" xfId="0" applyFont="1" applyFill="1" applyBorder="1" applyAlignment="1">
      <alignment vertical="center"/>
    </xf>
    <xf numFmtId="0" fontId="32" fillId="0" borderId="16"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5"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32" fillId="0" borderId="5" xfId="0" applyFont="1" applyFill="1" applyBorder="1" applyAlignment="1">
      <alignment horizontal="center" vertical="center" wrapText="1"/>
    </xf>
    <xf numFmtId="0" fontId="23" fillId="0" borderId="1" xfId="49" applyFont="1" applyFill="1" applyBorder="1" applyAlignment="1">
      <alignment horizontal="left" vertical="center" wrapText="1"/>
    </xf>
    <xf numFmtId="0" fontId="46" fillId="0" borderId="1" xfId="0" applyFont="1" applyFill="1" applyBorder="1" applyAlignment="1">
      <alignment horizontal="center" vertical="center"/>
    </xf>
    <xf numFmtId="179" fontId="9" fillId="0" borderId="1" xfId="0" applyNumberFormat="1"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31" fillId="0" borderId="1" xfId="0" applyFont="1" applyFill="1" applyBorder="1" applyAlignment="1">
      <alignment horizontal="center" vertical="center"/>
    </xf>
    <xf numFmtId="0" fontId="34" fillId="0" borderId="5" xfId="0" applyFont="1" applyFill="1" applyBorder="1" applyAlignment="1">
      <alignment horizontal="center" vertical="center" wrapText="1"/>
    </xf>
    <xf numFmtId="0" fontId="25" fillId="0" borderId="1" xfId="0" applyFont="1" applyFill="1" applyBorder="1" applyAlignment="1">
      <alignment horizontal="left" vertical="center"/>
    </xf>
    <xf numFmtId="49" fontId="7"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47" fillId="0" borderId="16" xfId="0" applyFont="1" applyFill="1" applyBorder="1" applyAlignment="1">
      <alignment horizontal="center" vertical="center" wrapText="1"/>
    </xf>
    <xf numFmtId="0" fontId="32" fillId="0" borderId="16" xfId="0" applyFont="1" applyFill="1" applyBorder="1" applyAlignment="1">
      <alignment horizontal="justify" vertical="center"/>
    </xf>
    <xf numFmtId="0" fontId="48" fillId="0" borderId="19" xfId="0" applyFont="1" applyFill="1" applyBorder="1" applyAlignment="1">
      <alignment vertical="center"/>
    </xf>
    <xf numFmtId="0" fontId="23" fillId="0" borderId="5" xfId="0" applyFont="1" applyFill="1" applyBorder="1" applyAlignment="1">
      <alignment horizontal="center" vertical="center" wrapText="1"/>
    </xf>
    <xf numFmtId="0" fontId="49" fillId="0" borderId="5" xfId="0" applyFont="1" applyFill="1" applyBorder="1" applyAlignment="1">
      <alignment horizontal="justify" vertical="center"/>
    </xf>
    <xf numFmtId="0" fontId="6" fillId="0" borderId="22" xfId="0" applyFont="1" applyFill="1" applyBorder="1" applyAlignment="1">
      <alignment vertical="center"/>
    </xf>
    <xf numFmtId="0" fontId="7" fillId="0" borderId="15" xfId="0" applyFont="1" applyFill="1" applyBorder="1" applyAlignment="1" applyProtection="1">
      <alignment horizontal="center" vertical="center" wrapText="1"/>
    </xf>
    <xf numFmtId="0" fontId="23" fillId="0" borderId="1" xfId="0" applyNumberFormat="1" applyFont="1" applyFill="1" applyBorder="1" applyAlignment="1">
      <alignment vertical="center" wrapText="1"/>
    </xf>
    <xf numFmtId="0" fontId="30" fillId="0" borderId="5" xfId="0" applyFont="1" applyFill="1" applyBorder="1" applyAlignment="1">
      <alignment horizontal="center" vertical="center" wrapText="1"/>
    </xf>
    <xf numFmtId="0" fontId="36" fillId="0" borderId="5" xfId="0" applyFont="1" applyFill="1" applyBorder="1" applyAlignment="1">
      <alignment horizontal="justify" vertical="center"/>
    </xf>
    <xf numFmtId="182" fontId="31" fillId="0" borderId="1" xfId="0" applyNumberFormat="1" applyFont="1" applyFill="1" applyBorder="1" applyAlignment="1">
      <alignment horizontal="center" vertical="center" wrapText="1"/>
    </xf>
    <xf numFmtId="182" fontId="9" fillId="0" borderId="14" xfId="0" applyNumberFormat="1" applyFont="1" applyFill="1" applyBorder="1" applyAlignment="1">
      <alignment horizontal="center" vertical="center" wrapText="1"/>
    </xf>
    <xf numFmtId="0" fontId="23" fillId="0" borderId="21"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32" fillId="0" borderId="0" xfId="0"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_张义镇整乡推进项目计划表2(1)" xfId="50"/>
    <cellStyle name="常规 12" xfId="51"/>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22</xdr:row>
      <xdr:rowOff>0</xdr:rowOff>
    </xdr:from>
    <xdr:to>
      <xdr:col>5</xdr:col>
      <xdr:colOff>487045</xdr:colOff>
      <xdr:row>22</xdr:row>
      <xdr:rowOff>684530</xdr:rowOff>
    </xdr:to>
    <xdr:pic>
      <xdr:nvPicPr>
        <xdr:cNvPr id="2" name="Picture 5" descr="clipboard/drawings/NULL"/>
        <xdr:cNvPicPr>
          <a:picLocks noChangeAspect="1"/>
        </xdr:cNvPicPr>
      </xdr:nvPicPr>
      <xdr:blipFill>
        <a:blip r:embed="rId1" r:link="rId2"/>
        <a:stretch>
          <a:fillRect/>
        </a:stretch>
      </xdr:blipFill>
      <xdr:spPr>
        <a:xfrm>
          <a:off x="5026660" y="32918400"/>
          <a:ext cx="487045" cy="684530"/>
        </a:xfrm>
        <a:prstGeom prst="rect">
          <a:avLst/>
        </a:prstGeom>
        <a:noFill/>
        <a:ln w="9525">
          <a:noFill/>
        </a:ln>
      </xdr:spPr>
    </xdr:pic>
    <xdr:clientData/>
  </xdr:twoCellAnchor>
  <xdr:twoCellAnchor editAs="oneCell">
    <xdr:from>
      <xdr:col>5</xdr:col>
      <xdr:colOff>687070</xdr:colOff>
      <xdr:row>158</xdr:row>
      <xdr:rowOff>0</xdr:rowOff>
    </xdr:from>
    <xdr:to>
      <xdr:col>5</xdr:col>
      <xdr:colOff>1581150</xdr:colOff>
      <xdr:row>158</xdr:row>
      <xdr:rowOff>172085</xdr:rowOff>
    </xdr:to>
    <xdr:pic>
      <xdr:nvPicPr>
        <xdr:cNvPr id="6" name="Picture 140" descr="3142418731510196992515" hidden="1"/>
        <xdr:cNvPicPr>
          <a:picLocks noChangeAspect="1"/>
        </xdr:cNvPicPr>
      </xdr:nvPicPr>
      <xdr:blipFill>
        <a:blip r:embed="rId3"/>
        <a:stretch>
          <a:fillRect/>
        </a:stretch>
      </xdr:blipFill>
      <xdr:spPr>
        <a:xfrm rot="4752001">
          <a:off x="6074410" y="258667885"/>
          <a:ext cx="172085" cy="894080"/>
        </a:xfrm>
        <a:prstGeom prst="rect">
          <a:avLst/>
        </a:prstGeom>
        <a:noFill/>
        <a:ln w="9525">
          <a:noFill/>
        </a:ln>
      </xdr:spPr>
    </xdr:pic>
    <xdr:clientData/>
  </xdr:twoCellAnchor>
  <xdr:twoCellAnchor editAs="oneCell">
    <xdr:from>
      <xdr:col>5</xdr:col>
      <xdr:colOff>687070</xdr:colOff>
      <xdr:row>158</xdr:row>
      <xdr:rowOff>0</xdr:rowOff>
    </xdr:from>
    <xdr:to>
      <xdr:col>5</xdr:col>
      <xdr:colOff>1581150</xdr:colOff>
      <xdr:row>158</xdr:row>
      <xdr:rowOff>172085</xdr:rowOff>
    </xdr:to>
    <xdr:pic>
      <xdr:nvPicPr>
        <xdr:cNvPr id="7" name="Picture 140" descr="3142418731510196992515" hidden="1"/>
        <xdr:cNvPicPr>
          <a:picLocks noChangeAspect="1"/>
        </xdr:cNvPicPr>
      </xdr:nvPicPr>
      <xdr:blipFill>
        <a:blip r:embed="rId3"/>
        <a:stretch>
          <a:fillRect/>
        </a:stretch>
      </xdr:blipFill>
      <xdr:spPr>
        <a:xfrm rot="4752001">
          <a:off x="6074410" y="258667885"/>
          <a:ext cx="172085" cy="894080"/>
        </a:xfrm>
        <a:prstGeom prst="rect">
          <a:avLst/>
        </a:prstGeom>
        <a:noFill/>
        <a:ln w="9525">
          <a:noFill/>
        </a:ln>
      </xdr:spPr>
    </xdr:pic>
    <xdr:clientData/>
  </xdr:twoCellAnchor>
  <xdr:twoCellAnchor editAs="oneCell">
    <xdr:from>
      <xdr:col>5</xdr:col>
      <xdr:colOff>687070</xdr:colOff>
      <xdr:row>158</xdr:row>
      <xdr:rowOff>0</xdr:rowOff>
    </xdr:from>
    <xdr:to>
      <xdr:col>5</xdr:col>
      <xdr:colOff>1581150</xdr:colOff>
      <xdr:row>158</xdr:row>
      <xdr:rowOff>172085</xdr:rowOff>
    </xdr:to>
    <xdr:pic>
      <xdr:nvPicPr>
        <xdr:cNvPr id="8" name="Picture 140" descr="3142418731510196992515" hidden="1"/>
        <xdr:cNvPicPr>
          <a:picLocks noChangeAspect="1"/>
        </xdr:cNvPicPr>
      </xdr:nvPicPr>
      <xdr:blipFill>
        <a:blip r:embed="rId3"/>
        <a:stretch>
          <a:fillRect/>
        </a:stretch>
      </xdr:blipFill>
      <xdr:spPr>
        <a:xfrm rot="4752001">
          <a:off x="6074410" y="258667885"/>
          <a:ext cx="172085" cy="894080"/>
        </a:xfrm>
        <a:prstGeom prst="rect">
          <a:avLst/>
        </a:prstGeom>
        <a:noFill/>
        <a:ln w="9525">
          <a:noFill/>
        </a:ln>
      </xdr:spPr>
    </xdr:pic>
    <xdr:clientData/>
  </xdr:twoCellAnchor>
  <xdr:twoCellAnchor editAs="oneCell">
    <xdr:from>
      <xdr:col>5</xdr:col>
      <xdr:colOff>687070</xdr:colOff>
      <xdr:row>158</xdr:row>
      <xdr:rowOff>0</xdr:rowOff>
    </xdr:from>
    <xdr:to>
      <xdr:col>5</xdr:col>
      <xdr:colOff>1581150</xdr:colOff>
      <xdr:row>158</xdr:row>
      <xdr:rowOff>172085</xdr:rowOff>
    </xdr:to>
    <xdr:pic>
      <xdr:nvPicPr>
        <xdr:cNvPr id="9" name="Picture 140" descr="3142418731510196992515" hidden="1"/>
        <xdr:cNvPicPr>
          <a:picLocks noChangeAspect="1"/>
        </xdr:cNvPicPr>
      </xdr:nvPicPr>
      <xdr:blipFill>
        <a:blip r:embed="rId3"/>
        <a:stretch>
          <a:fillRect/>
        </a:stretch>
      </xdr:blipFill>
      <xdr:spPr>
        <a:xfrm rot="4752001">
          <a:off x="6074410" y="258667885"/>
          <a:ext cx="172085" cy="894080"/>
        </a:xfrm>
        <a:prstGeom prst="rect">
          <a:avLst/>
        </a:prstGeom>
        <a:noFill/>
        <a:ln w="9525">
          <a:noFill/>
        </a:ln>
      </xdr:spPr>
    </xdr:pic>
    <xdr:clientData/>
  </xdr:twoCellAnchor>
  <xdr:twoCellAnchor editAs="oneCell">
    <xdr:from>
      <xdr:col>5</xdr:col>
      <xdr:colOff>687070</xdr:colOff>
      <xdr:row>126</xdr:row>
      <xdr:rowOff>0</xdr:rowOff>
    </xdr:from>
    <xdr:to>
      <xdr:col>5</xdr:col>
      <xdr:colOff>1581150</xdr:colOff>
      <xdr:row>126</xdr:row>
      <xdr:rowOff>172085</xdr:rowOff>
    </xdr:to>
    <xdr:pic>
      <xdr:nvPicPr>
        <xdr:cNvPr id="10" name="Picture 140" descr="3142418731510196992515" hidden="1"/>
        <xdr:cNvPicPr>
          <a:picLocks noChangeAspect="1"/>
        </xdr:cNvPicPr>
      </xdr:nvPicPr>
      <xdr:blipFill>
        <a:blip r:embed="rId3"/>
        <a:stretch>
          <a:fillRect/>
        </a:stretch>
      </xdr:blipFill>
      <xdr:spPr>
        <a:xfrm rot="4752001">
          <a:off x="6074410" y="205073885"/>
          <a:ext cx="172085" cy="894080"/>
        </a:xfrm>
        <a:prstGeom prst="rect">
          <a:avLst/>
        </a:prstGeom>
        <a:noFill/>
        <a:ln w="9525">
          <a:noFill/>
        </a:ln>
      </xdr:spPr>
    </xdr:pic>
    <xdr:clientData/>
  </xdr:twoCellAnchor>
  <xdr:twoCellAnchor editAs="oneCell">
    <xdr:from>
      <xdr:col>5</xdr:col>
      <xdr:colOff>687070</xdr:colOff>
      <xdr:row>126</xdr:row>
      <xdr:rowOff>0</xdr:rowOff>
    </xdr:from>
    <xdr:to>
      <xdr:col>5</xdr:col>
      <xdr:colOff>1581150</xdr:colOff>
      <xdr:row>126</xdr:row>
      <xdr:rowOff>172085</xdr:rowOff>
    </xdr:to>
    <xdr:pic>
      <xdr:nvPicPr>
        <xdr:cNvPr id="11" name="Picture 140" descr="3142418731510196992515" hidden="1"/>
        <xdr:cNvPicPr>
          <a:picLocks noChangeAspect="1"/>
        </xdr:cNvPicPr>
      </xdr:nvPicPr>
      <xdr:blipFill>
        <a:blip r:embed="rId3"/>
        <a:stretch>
          <a:fillRect/>
        </a:stretch>
      </xdr:blipFill>
      <xdr:spPr>
        <a:xfrm rot="4752001">
          <a:off x="6074410" y="205073885"/>
          <a:ext cx="172085" cy="894080"/>
        </a:xfrm>
        <a:prstGeom prst="rect">
          <a:avLst/>
        </a:prstGeom>
        <a:noFill/>
        <a:ln w="9525">
          <a:noFill/>
        </a:ln>
      </xdr:spPr>
    </xdr:pic>
    <xdr:clientData/>
  </xdr:twoCellAnchor>
  <xdr:twoCellAnchor editAs="oneCell">
    <xdr:from>
      <xdr:col>5</xdr:col>
      <xdr:colOff>687070</xdr:colOff>
      <xdr:row>126</xdr:row>
      <xdr:rowOff>0</xdr:rowOff>
    </xdr:from>
    <xdr:to>
      <xdr:col>5</xdr:col>
      <xdr:colOff>1581150</xdr:colOff>
      <xdr:row>126</xdr:row>
      <xdr:rowOff>172085</xdr:rowOff>
    </xdr:to>
    <xdr:pic>
      <xdr:nvPicPr>
        <xdr:cNvPr id="12" name="Picture 140" descr="3142418731510196992515" hidden="1"/>
        <xdr:cNvPicPr>
          <a:picLocks noChangeAspect="1"/>
        </xdr:cNvPicPr>
      </xdr:nvPicPr>
      <xdr:blipFill>
        <a:blip r:embed="rId3"/>
        <a:stretch>
          <a:fillRect/>
        </a:stretch>
      </xdr:blipFill>
      <xdr:spPr>
        <a:xfrm rot="4752001">
          <a:off x="6074410" y="205073885"/>
          <a:ext cx="172085" cy="894080"/>
        </a:xfrm>
        <a:prstGeom prst="rect">
          <a:avLst/>
        </a:prstGeom>
        <a:noFill/>
        <a:ln w="9525">
          <a:noFill/>
        </a:ln>
      </xdr:spPr>
    </xdr:pic>
    <xdr:clientData/>
  </xdr:twoCellAnchor>
  <xdr:twoCellAnchor editAs="oneCell">
    <xdr:from>
      <xdr:col>5</xdr:col>
      <xdr:colOff>687070</xdr:colOff>
      <xdr:row>126</xdr:row>
      <xdr:rowOff>0</xdr:rowOff>
    </xdr:from>
    <xdr:to>
      <xdr:col>5</xdr:col>
      <xdr:colOff>1581150</xdr:colOff>
      <xdr:row>126</xdr:row>
      <xdr:rowOff>172085</xdr:rowOff>
    </xdr:to>
    <xdr:pic>
      <xdr:nvPicPr>
        <xdr:cNvPr id="13" name="Picture 140" descr="3142418731510196992515" hidden="1"/>
        <xdr:cNvPicPr>
          <a:picLocks noChangeAspect="1"/>
        </xdr:cNvPicPr>
      </xdr:nvPicPr>
      <xdr:blipFill>
        <a:blip r:embed="rId3"/>
        <a:stretch>
          <a:fillRect/>
        </a:stretch>
      </xdr:blipFill>
      <xdr:spPr>
        <a:xfrm rot="4752001">
          <a:off x="6074410" y="205073885"/>
          <a:ext cx="172085" cy="894080"/>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14"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15"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16"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17"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18"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19"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0"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1"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2"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3"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4"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5"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6"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7"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8"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9"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687070</xdr:colOff>
      <xdr:row>165</xdr:row>
      <xdr:rowOff>0</xdr:rowOff>
    </xdr:from>
    <xdr:to>
      <xdr:col>5</xdr:col>
      <xdr:colOff>1581150</xdr:colOff>
      <xdr:row>165</xdr:row>
      <xdr:rowOff>172085</xdr:rowOff>
    </xdr:to>
    <xdr:pic>
      <xdr:nvPicPr>
        <xdr:cNvPr id="30" name="Picture 140" descr="3142418731510196992515" hidden="1"/>
        <xdr:cNvPicPr>
          <a:picLocks noChangeAspect="1"/>
        </xdr:cNvPicPr>
      </xdr:nvPicPr>
      <xdr:blipFill>
        <a:blip r:embed="rId3"/>
        <a:stretch>
          <a:fillRect/>
        </a:stretch>
      </xdr:blipFill>
      <xdr:spPr>
        <a:xfrm rot="4752001">
          <a:off x="6074410" y="267351510"/>
          <a:ext cx="172085" cy="894080"/>
        </a:xfrm>
        <a:prstGeom prst="rect">
          <a:avLst/>
        </a:prstGeom>
        <a:noFill/>
        <a:ln w="9525">
          <a:noFill/>
        </a:ln>
      </xdr:spPr>
    </xdr:pic>
    <xdr:clientData/>
  </xdr:twoCellAnchor>
  <xdr:twoCellAnchor editAs="oneCell">
    <xdr:from>
      <xdr:col>5</xdr:col>
      <xdr:colOff>687070</xdr:colOff>
      <xdr:row>165</xdr:row>
      <xdr:rowOff>0</xdr:rowOff>
    </xdr:from>
    <xdr:to>
      <xdr:col>5</xdr:col>
      <xdr:colOff>1581150</xdr:colOff>
      <xdr:row>165</xdr:row>
      <xdr:rowOff>172085</xdr:rowOff>
    </xdr:to>
    <xdr:pic>
      <xdr:nvPicPr>
        <xdr:cNvPr id="31" name="Picture 140" descr="3142418731510196992515" hidden="1"/>
        <xdr:cNvPicPr>
          <a:picLocks noChangeAspect="1"/>
        </xdr:cNvPicPr>
      </xdr:nvPicPr>
      <xdr:blipFill>
        <a:blip r:embed="rId3"/>
        <a:stretch>
          <a:fillRect/>
        </a:stretch>
      </xdr:blipFill>
      <xdr:spPr>
        <a:xfrm rot="4752001">
          <a:off x="6074410" y="267351510"/>
          <a:ext cx="172085" cy="894080"/>
        </a:xfrm>
        <a:prstGeom prst="rect">
          <a:avLst/>
        </a:prstGeom>
        <a:noFill/>
        <a:ln w="9525">
          <a:noFill/>
        </a:ln>
      </xdr:spPr>
    </xdr:pic>
    <xdr:clientData/>
  </xdr:twoCellAnchor>
  <xdr:twoCellAnchor editAs="oneCell">
    <xdr:from>
      <xdr:col>5</xdr:col>
      <xdr:colOff>687070</xdr:colOff>
      <xdr:row>165</xdr:row>
      <xdr:rowOff>0</xdr:rowOff>
    </xdr:from>
    <xdr:to>
      <xdr:col>5</xdr:col>
      <xdr:colOff>1581150</xdr:colOff>
      <xdr:row>165</xdr:row>
      <xdr:rowOff>172085</xdr:rowOff>
    </xdr:to>
    <xdr:pic>
      <xdr:nvPicPr>
        <xdr:cNvPr id="32" name="Picture 140" descr="3142418731510196992515" hidden="1"/>
        <xdr:cNvPicPr>
          <a:picLocks noChangeAspect="1"/>
        </xdr:cNvPicPr>
      </xdr:nvPicPr>
      <xdr:blipFill>
        <a:blip r:embed="rId3"/>
        <a:stretch>
          <a:fillRect/>
        </a:stretch>
      </xdr:blipFill>
      <xdr:spPr>
        <a:xfrm rot="4752001">
          <a:off x="6074410" y="267351510"/>
          <a:ext cx="172085" cy="894080"/>
        </a:xfrm>
        <a:prstGeom prst="rect">
          <a:avLst/>
        </a:prstGeom>
        <a:noFill/>
        <a:ln w="9525">
          <a:noFill/>
        </a:ln>
      </xdr:spPr>
    </xdr:pic>
    <xdr:clientData/>
  </xdr:twoCellAnchor>
  <xdr:twoCellAnchor editAs="oneCell">
    <xdr:from>
      <xdr:col>5</xdr:col>
      <xdr:colOff>687070</xdr:colOff>
      <xdr:row>165</xdr:row>
      <xdr:rowOff>0</xdr:rowOff>
    </xdr:from>
    <xdr:to>
      <xdr:col>5</xdr:col>
      <xdr:colOff>1581150</xdr:colOff>
      <xdr:row>165</xdr:row>
      <xdr:rowOff>172085</xdr:rowOff>
    </xdr:to>
    <xdr:pic>
      <xdr:nvPicPr>
        <xdr:cNvPr id="33" name="Picture 140" descr="3142418731510196992515" hidden="1"/>
        <xdr:cNvPicPr>
          <a:picLocks noChangeAspect="1"/>
        </xdr:cNvPicPr>
      </xdr:nvPicPr>
      <xdr:blipFill>
        <a:blip r:embed="rId3"/>
        <a:stretch>
          <a:fillRect/>
        </a:stretch>
      </xdr:blipFill>
      <xdr:spPr>
        <a:xfrm rot="4752001">
          <a:off x="6074410" y="267351510"/>
          <a:ext cx="172085" cy="894080"/>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34"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35"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36"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37"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38"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39"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0"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1"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2"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3"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4"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5"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6"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7"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8"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9"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12</xdr:col>
      <xdr:colOff>495935</xdr:colOff>
      <xdr:row>39</xdr:row>
      <xdr:rowOff>0</xdr:rowOff>
    </xdr:from>
    <xdr:to>
      <xdr:col>12</xdr:col>
      <xdr:colOff>571500</xdr:colOff>
      <xdr:row>39</xdr:row>
      <xdr:rowOff>120650</xdr:rowOff>
    </xdr:to>
    <xdr:pic>
      <xdr:nvPicPr>
        <xdr:cNvPr id="50" name="Picture 140" descr="3142418731510196992515"/>
        <xdr:cNvPicPr/>
      </xdr:nvPicPr>
      <xdr:blipFill>
        <a:blip r:embed="rId4"/>
        <a:stretch>
          <a:fillRect/>
        </a:stretch>
      </xdr:blipFill>
      <xdr:spPr>
        <a:xfrm>
          <a:off x="18726150" y="64198500"/>
          <a:ext cx="75565" cy="120650"/>
        </a:xfrm>
        <a:prstGeom prst="rect">
          <a:avLst/>
        </a:prstGeom>
        <a:noFill/>
        <a:ln w="9525">
          <a:noFill/>
        </a:ln>
      </xdr:spPr>
    </xdr:pic>
    <xdr:clientData/>
  </xdr:twoCellAnchor>
  <xdr:twoCellAnchor editAs="oneCell">
    <xdr:from>
      <xdr:col>12</xdr:col>
      <xdr:colOff>495935</xdr:colOff>
      <xdr:row>39</xdr:row>
      <xdr:rowOff>0</xdr:rowOff>
    </xdr:from>
    <xdr:to>
      <xdr:col>12</xdr:col>
      <xdr:colOff>571500</xdr:colOff>
      <xdr:row>39</xdr:row>
      <xdr:rowOff>120650</xdr:rowOff>
    </xdr:to>
    <xdr:pic>
      <xdr:nvPicPr>
        <xdr:cNvPr id="51" name="Picture 140" descr="3142418731510196992515"/>
        <xdr:cNvPicPr/>
      </xdr:nvPicPr>
      <xdr:blipFill>
        <a:blip r:embed="rId4"/>
        <a:stretch>
          <a:fillRect/>
        </a:stretch>
      </xdr:blipFill>
      <xdr:spPr>
        <a:xfrm>
          <a:off x="18726150" y="64198500"/>
          <a:ext cx="75565" cy="120650"/>
        </a:xfrm>
        <a:prstGeom prst="rect">
          <a:avLst/>
        </a:prstGeom>
        <a:noFill/>
        <a:ln w="9525">
          <a:noFill/>
        </a:ln>
      </xdr:spPr>
    </xdr:pic>
    <xdr:clientData/>
  </xdr:twoCellAnchor>
  <xdr:twoCellAnchor editAs="oneCell">
    <xdr:from>
      <xdr:col>18</xdr:col>
      <xdr:colOff>0</xdr:colOff>
      <xdr:row>72</xdr:row>
      <xdr:rowOff>0</xdr:rowOff>
    </xdr:from>
    <xdr:to>
      <xdr:col>18</xdr:col>
      <xdr:colOff>76200</xdr:colOff>
      <xdr:row>72</xdr:row>
      <xdr:rowOff>139065</xdr:rowOff>
    </xdr:to>
    <xdr:pic>
      <xdr:nvPicPr>
        <xdr:cNvPr id="52" name="图片 1"/>
        <xdr:cNvPicPr>
          <a:picLocks noChangeAspect="1"/>
        </xdr:cNvPicPr>
      </xdr:nvPicPr>
      <xdr:blipFill>
        <a:blip r:embed="rId3"/>
        <a:stretch>
          <a:fillRect/>
        </a:stretch>
      </xdr:blipFill>
      <xdr:spPr>
        <a:xfrm flipV="1">
          <a:off x="23101935" y="120015000"/>
          <a:ext cx="76200" cy="139065"/>
        </a:xfrm>
        <a:prstGeom prst="rect">
          <a:avLst/>
        </a:prstGeom>
        <a:noFill/>
        <a:ln w="9525">
          <a:noFill/>
        </a:ln>
      </xdr:spPr>
    </xdr:pic>
    <xdr:clientData/>
  </xdr:twoCellAnchor>
  <xdr:twoCellAnchor editAs="oneCell">
    <xdr:from>
      <xdr:col>18</xdr:col>
      <xdr:colOff>0</xdr:colOff>
      <xdr:row>72</xdr:row>
      <xdr:rowOff>0</xdr:rowOff>
    </xdr:from>
    <xdr:to>
      <xdr:col>18</xdr:col>
      <xdr:colOff>76200</xdr:colOff>
      <xdr:row>72</xdr:row>
      <xdr:rowOff>139065</xdr:rowOff>
    </xdr:to>
    <xdr:pic>
      <xdr:nvPicPr>
        <xdr:cNvPr id="53" name="图片 1"/>
        <xdr:cNvPicPr>
          <a:picLocks noChangeAspect="1"/>
        </xdr:cNvPicPr>
      </xdr:nvPicPr>
      <xdr:blipFill>
        <a:blip r:embed="rId3"/>
        <a:stretch>
          <a:fillRect/>
        </a:stretch>
      </xdr:blipFill>
      <xdr:spPr>
        <a:xfrm flipV="1">
          <a:off x="23101935" y="120015000"/>
          <a:ext cx="76200" cy="139065"/>
        </a:xfrm>
        <a:prstGeom prst="rect">
          <a:avLst/>
        </a:prstGeom>
        <a:noFill/>
        <a:ln w="9525">
          <a:noFill/>
        </a:ln>
      </xdr:spPr>
    </xdr:pic>
    <xdr:clientData/>
  </xdr:twoCellAnchor>
  <xdr:twoCellAnchor editAs="oneCell">
    <xdr:from>
      <xdr:col>18</xdr:col>
      <xdr:colOff>0</xdr:colOff>
      <xdr:row>52</xdr:row>
      <xdr:rowOff>0</xdr:rowOff>
    </xdr:from>
    <xdr:to>
      <xdr:col>18</xdr:col>
      <xdr:colOff>76200</xdr:colOff>
      <xdr:row>52</xdr:row>
      <xdr:rowOff>135890</xdr:rowOff>
    </xdr:to>
    <xdr:pic>
      <xdr:nvPicPr>
        <xdr:cNvPr id="54" name="图片 1"/>
        <xdr:cNvPicPr>
          <a:picLocks noChangeAspect="1"/>
        </xdr:cNvPicPr>
      </xdr:nvPicPr>
      <xdr:blipFill>
        <a:blip r:embed="rId3"/>
        <a:stretch>
          <a:fillRect/>
        </a:stretch>
      </xdr:blipFill>
      <xdr:spPr>
        <a:xfrm flipV="1">
          <a:off x="23101935" y="84772500"/>
          <a:ext cx="76200" cy="135890"/>
        </a:xfrm>
        <a:prstGeom prst="rect">
          <a:avLst/>
        </a:prstGeom>
        <a:noFill/>
        <a:ln w="9525">
          <a:noFill/>
        </a:ln>
      </xdr:spPr>
    </xdr:pic>
    <xdr:clientData/>
  </xdr:twoCellAnchor>
  <xdr:twoCellAnchor editAs="oneCell">
    <xdr:from>
      <xdr:col>18</xdr:col>
      <xdr:colOff>0</xdr:colOff>
      <xdr:row>23</xdr:row>
      <xdr:rowOff>0</xdr:rowOff>
    </xdr:from>
    <xdr:to>
      <xdr:col>18</xdr:col>
      <xdr:colOff>76200</xdr:colOff>
      <xdr:row>23</xdr:row>
      <xdr:rowOff>136525</xdr:rowOff>
    </xdr:to>
    <xdr:pic>
      <xdr:nvPicPr>
        <xdr:cNvPr id="55" name="图片 1"/>
        <xdr:cNvPicPr>
          <a:picLocks noChangeAspect="1"/>
        </xdr:cNvPicPr>
      </xdr:nvPicPr>
      <xdr:blipFill>
        <a:blip r:embed="rId3"/>
        <a:stretch>
          <a:fillRect/>
        </a:stretch>
      </xdr:blipFill>
      <xdr:spPr>
        <a:xfrm flipV="1">
          <a:off x="23101935" y="34632900"/>
          <a:ext cx="76200" cy="136525"/>
        </a:xfrm>
        <a:prstGeom prst="rect">
          <a:avLst/>
        </a:prstGeom>
        <a:noFill/>
        <a:ln w="9525">
          <a:noFill/>
        </a:ln>
      </xdr:spPr>
    </xdr:pic>
    <xdr:clientData/>
  </xdr:twoCellAnchor>
  <xdr:twoCellAnchor editAs="oneCell">
    <xdr:from>
      <xdr:col>8</xdr:col>
      <xdr:colOff>0</xdr:colOff>
      <xdr:row>23</xdr:row>
      <xdr:rowOff>0</xdr:rowOff>
    </xdr:from>
    <xdr:to>
      <xdr:col>8</xdr:col>
      <xdr:colOff>76200</xdr:colOff>
      <xdr:row>23</xdr:row>
      <xdr:rowOff>136525</xdr:rowOff>
    </xdr:to>
    <xdr:pic>
      <xdr:nvPicPr>
        <xdr:cNvPr id="56" name="图片 1"/>
        <xdr:cNvPicPr>
          <a:picLocks noChangeAspect="1"/>
        </xdr:cNvPicPr>
      </xdr:nvPicPr>
      <xdr:blipFill>
        <a:blip r:embed="rId3"/>
        <a:stretch>
          <a:fillRect/>
        </a:stretch>
      </xdr:blipFill>
      <xdr:spPr>
        <a:xfrm flipV="1">
          <a:off x="10158730" y="34632900"/>
          <a:ext cx="76200" cy="136525"/>
        </a:xfrm>
        <a:prstGeom prst="rect">
          <a:avLst/>
        </a:prstGeom>
        <a:noFill/>
        <a:ln w="9525">
          <a:noFill/>
        </a:ln>
      </xdr:spPr>
    </xdr:pic>
    <xdr:clientData/>
  </xdr:twoCellAnchor>
  <xdr:twoCellAnchor editAs="oneCell">
    <xdr:from>
      <xdr:col>7</xdr:col>
      <xdr:colOff>0</xdr:colOff>
      <xdr:row>144</xdr:row>
      <xdr:rowOff>0</xdr:rowOff>
    </xdr:from>
    <xdr:to>
      <xdr:col>7</xdr:col>
      <xdr:colOff>76200</xdr:colOff>
      <xdr:row>144</xdr:row>
      <xdr:rowOff>144780</xdr:rowOff>
    </xdr:to>
    <xdr:pic>
      <xdr:nvPicPr>
        <xdr:cNvPr id="57" name="图片 1"/>
        <xdr:cNvPicPr>
          <a:picLocks noChangeAspect="1"/>
        </xdr:cNvPicPr>
      </xdr:nvPicPr>
      <xdr:blipFill>
        <a:blip r:embed="rId3"/>
        <a:stretch>
          <a:fillRect/>
        </a:stretch>
      </xdr:blipFill>
      <xdr:spPr>
        <a:xfrm flipV="1">
          <a:off x="9516110" y="232524300"/>
          <a:ext cx="76200" cy="144780"/>
        </a:xfrm>
        <a:prstGeom prst="rect">
          <a:avLst/>
        </a:prstGeom>
        <a:noFill/>
        <a:ln w="9525">
          <a:noFill/>
        </a:ln>
      </xdr:spPr>
    </xdr:pic>
    <xdr:clientData/>
  </xdr:twoCellAnchor>
  <xdr:twoCellAnchor editAs="oneCell">
    <xdr:from>
      <xdr:col>8</xdr:col>
      <xdr:colOff>0</xdr:colOff>
      <xdr:row>144</xdr:row>
      <xdr:rowOff>0</xdr:rowOff>
    </xdr:from>
    <xdr:to>
      <xdr:col>8</xdr:col>
      <xdr:colOff>76200</xdr:colOff>
      <xdr:row>144</xdr:row>
      <xdr:rowOff>144780</xdr:rowOff>
    </xdr:to>
    <xdr:pic>
      <xdr:nvPicPr>
        <xdr:cNvPr id="58" name="图片 1"/>
        <xdr:cNvPicPr>
          <a:picLocks noChangeAspect="1"/>
        </xdr:cNvPicPr>
      </xdr:nvPicPr>
      <xdr:blipFill>
        <a:blip r:embed="rId3"/>
        <a:stretch>
          <a:fillRect/>
        </a:stretch>
      </xdr:blipFill>
      <xdr:spPr>
        <a:xfrm flipV="1">
          <a:off x="10158730" y="232524300"/>
          <a:ext cx="76200" cy="144780"/>
        </a:xfrm>
        <a:prstGeom prst="rect">
          <a:avLst/>
        </a:prstGeom>
        <a:noFill/>
        <a:ln w="9525">
          <a:noFill/>
        </a:ln>
      </xdr:spPr>
    </xdr:pic>
    <xdr:clientData/>
  </xdr:twoCellAnchor>
  <xdr:twoCellAnchor editAs="oneCell">
    <xdr:from>
      <xdr:col>18</xdr:col>
      <xdr:colOff>0</xdr:colOff>
      <xdr:row>144</xdr:row>
      <xdr:rowOff>0</xdr:rowOff>
    </xdr:from>
    <xdr:to>
      <xdr:col>18</xdr:col>
      <xdr:colOff>76200</xdr:colOff>
      <xdr:row>144</xdr:row>
      <xdr:rowOff>136525</xdr:rowOff>
    </xdr:to>
    <xdr:pic>
      <xdr:nvPicPr>
        <xdr:cNvPr id="59" name="图片 1"/>
        <xdr:cNvPicPr>
          <a:picLocks noChangeAspect="1"/>
        </xdr:cNvPicPr>
      </xdr:nvPicPr>
      <xdr:blipFill>
        <a:blip r:embed="rId3"/>
        <a:stretch>
          <a:fillRect/>
        </a:stretch>
      </xdr:blipFill>
      <xdr:spPr>
        <a:xfrm flipV="1">
          <a:off x="23101935" y="232524300"/>
          <a:ext cx="76200" cy="136525"/>
        </a:xfrm>
        <a:prstGeom prst="rect">
          <a:avLst/>
        </a:prstGeom>
        <a:noFill/>
        <a:ln w="9525">
          <a:noFill/>
        </a:ln>
      </xdr:spPr>
    </xdr:pic>
    <xdr:clientData/>
  </xdr:twoCellAnchor>
  <xdr:twoCellAnchor editAs="oneCell">
    <xdr:from>
      <xdr:col>18</xdr:col>
      <xdr:colOff>0</xdr:colOff>
      <xdr:row>144</xdr:row>
      <xdr:rowOff>0</xdr:rowOff>
    </xdr:from>
    <xdr:to>
      <xdr:col>18</xdr:col>
      <xdr:colOff>76200</xdr:colOff>
      <xdr:row>144</xdr:row>
      <xdr:rowOff>136525</xdr:rowOff>
    </xdr:to>
    <xdr:pic>
      <xdr:nvPicPr>
        <xdr:cNvPr id="60" name="图片 1"/>
        <xdr:cNvPicPr>
          <a:picLocks noChangeAspect="1"/>
        </xdr:cNvPicPr>
      </xdr:nvPicPr>
      <xdr:blipFill>
        <a:blip r:embed="rId3"/>
        <a:stretch>
          <a:fillRect/>
        </a:stretch>
      </xdr:blipFill>
      <xdr:spPr>
        <a:xfrm flipV="1">
          <a:off x="23101935" y="232524300"/>
          <a:ext cx="76200" cy="136525"/>
        </a:xfrm>
        <a:prstGeom prst="rect">
          <a:avLst/>
        </a:prstGeom>
        <a:noFill/>
        <a:ln w="9525">
          <a:noFill/>
        </a:ln>
      </xdr:spPr>
    </xdr:pic>
    <xdr:clientData/>
  </xdr:twoCellAnchor>
  <xdr:twoCellAnchor editAs="oneCell">
    <xdr:from>
      <xdr:col>18</xdr:col>
      <xdr:colOff>0</xdr:colOff>
      <xdr:row>144</xdr:row>
      <xdr:rowOff>0</xdr:rowOff>
    </xdr:from>
    <xdr:to>
      <xdr:col>18</xdr:col>
      <xdr:colOff>76200</xdr:colOff>
      <xdr:row>144</xdr:row>
      <xdr:rowOff>136525</xdr:rowOff>
    </xdr:to>
    <xdr:pic>
      <xdr:nvPicPr>
        <xdr:cNvPr id="61" name="图片 1"/>
        <xdr:cNvPicPr>
          <a:picLocks noChangeAspect="1"/>
        </xdr:cNvPicPr>
      </xdr:nvPicPr>
      <xdr:blipFill>
        <a:blip r:embed="rId3"/>
        <a:stretch>
          <a:fillRect/>
        </a:stretch>
      </xdr:blipFill>
      <xdr:spPr>
        <a:xfrm flipV="1">
          <a:off x="23101935" y="232524300"/>
          <a:ext cx="76200" cy="136525"/>
        </a:xfrm>
        <a:prstGeom prst="rect">
          <a:avLst/>
        </a:prstGeom>
        <a:noFill/>
        <a:ln w="9525">
          <a:noFill/>
        </a:ln>
      </xdr:spPr>
    </xdr:pic>
    <xdr:clientData/>
  </xdr:twoCellAnchor>
  <xdr:twoCellAnchor editAs="oneCell">
    <xdr:from>
      <xdr:col>18</xdr:col>
      <xdr:colOff>0</xdr:colOff>
      <xdr:row>144</xdr:row>
      <xdr:rowOff>0</xdr:rowOff>
    </xdr:from>
    <xdr:to>
      <xdr:col>18</xdr:col>
      <xdr:colOff>76200</xdr:colOff>
      <xdr:row>144</xdr:row>
      <xdr:rowOff>136525</xdr:rowOff>
    </xdr:to>
    <xdr:pic>
      <xdr:nvPicPr>
        <xdr:cNvPr id="62" name="图片 1"/>
        <xdr:cNvPicPr>
          <a:picLocks noChangeAspect="1"/>
        </xdr:cNvPicPr>
      </xdr:nvPicPr>
      <xdr:blipFill>
        <a:blip r:embed="rId3"/>
        <a:stretch>
          <a:fillRect/>
        </a:stretch>
      </xdr:blipFill>
      <xdr:spPr>
        <a:xfrm flipV="1">
          <a:off x="23101935" y="232524300"/>
          <a:ext cx="76200" cy="136525"/>
        </a:xfrm>
        <a:prstGeom prst="rect">
          <a:avLst/>
        </a:prstGeom>
        <a:noFill/>
        <a:ln w="9525">
          <a:noFill/>
        </a:ln>
      </xdr:spPr>
    </xdr:pic>
    <xdr:clientData/>
  </xdr:twoCellAnchor>
  <xdr:twoCellAnchor editAs="oneCell">
    <xdr:from>
      <xdr:col>18</xdr:col>
      <xdr:colOff>0</xdr:colOff>
      <xdr:row>144</xdr:row>
      <xdr:rowOff>0</xdr:rowOff>
    </xdr:from>
    <xdr:to>
      <xdr:col>18</xdr:col>
      <xdr:colOff>76200</xdr:colOff>
      <xdr:row>144</xdr:row>
      <xdr:rowOff>136525</xdr:rowOff>
    </xdr:to>
    <xdr:pic>
      <xdr:nvPicPr>
        <xdr:cNvPr id="63" name="图片 1"/>
        <xdr:cNvPicPr>
          <a:picLocks noChangeAspect="1"/>
        </xdr:cNvPicPr>
      </xdr:nvPicPr>
      <xdr:blipFill>
        <a:blip r:embed="rId3"/>
        <a:stretch>
          <a:fillRect/>
        </a:stretch>
      </xdr:blipFill>
      <xdr:spPr>
        <a:xfrm flipV="1">
          <a:off x="23101935" y="232524300"/>
          <a:ext cx="76200" cy="136525"/>
        </a:xfrm>
        <a:prstGeom prst="rect">
          <a:avLst/>
        </a:prstGeom>
        <a:noFill/>
        <a:ln w="9525">
          <a:noFill/>
        </a:ln>
      </xdr:spPr>
    </xdr:pic>
    <xdr:clientData/>
  </xdr:twoCellAnchor>
  <xdr:twoCellAnchor editAs="oneCell">
    <xdr:from>
      <xdr:col>18</xdr:col>
      <xdr:colOff>0</xdr:colOff>
      <xdr:row>144</xdr:row>
      <xdr:rowOff>0</xdr:rowOff>
    </xdr:from>
    <xdr:to>
      <xdr:col>18</xdr:col>
      <xdr:colOff>76200</xdr:colOff>
      <xdr:row>144</xdr:row>
      <xdr:rowOff>136525</xdr:rowOff>
    </xdr:to>
    <xdr:pic>
      <xdr:nvPicPr>
        <xdr:cNvPr id="64" name="图片 1"/>
        <xdr:cNvPicPr>
          <a:picLocks noChangeAspect="1"/>
        </xdr:cNvPicPr>
      </xdr:nvPicPr>
      <xdr:blipFill>
        <a:blip r:embed="rId3"/>
        <a:stretch>
          <a:fillRect/>
        </a:stretch>
      </xdr:blipFill>
      <xdr:spPr>
        <a:xfrm flipV="1">
          <a:off x="23101935" y="232524300"/>
          <a:ext cx="76200" cy="136525"/>
        </a:xfrm>
        <a:prstGeom prst="rect">
          <a:avLst/>
        </a:prstGeom>
        <a:noFill/>
        <a:ln w="9525">
          <a:noFill/>
        </a:ln>
      </xdr:spPr>
    </xdr:pic>
    <xdr:clientData/>
  </xdr:twoCellAnchor>
  <xdr:twoCellAnchor editAs="oneCell">
    <xdr:from>
      <xdr:col>18</xdr:col>
      <xdr:colOff>0</xdr:colOff>
      <xdr:row>73</xdr:row>
      <xdr:rowOff>0</xdr:rowOff>
    </xdr:from>
    <xdr:to>
      <xdr:col>18</xdr:col>
      <xdr:colOff>76200</xdr:colOff>
      <xdr:row>73</xdr:row>
      <xdr:rowOff>133985</xdr:rowOff>
    </xdr:to>
    <xdr:pic>
      <xdr:nvPicPr>
        <xdr:cNvPr id="65" name="图片 1"/>
        <xdr:cNvPicPr>
          <a:picLocks noChangeAspect="1"/>
        </xdr:cNvPicPr>
      </xdr:nvPicPr>
      <xdr:blipFill>
        <a:blip r:embed="rId3"/>
        <a:stretch>
          <a:fillRect/>
        </a:stretch>
      </xdr:blipFill>
      <xdr:spPr>
        <a:xfrm flipV="1">
          <a:off x="23101935" y="121640600"/>
          <a:ext cx="76200" cy="133985"/>
        </a:xfrm>
        <a:prstGeom prst="rect">
          <a:avLst/>
        </a:prstGeom>
        <a:noFill/>
        <a:ln w="9525">
          <a:noFill/>
        </a:ln>
      </xdr:spPr>
    </xdr:pic>
    <xdr:clientData/>
  </xdr:twoCellAnchor>
  <xdr:twoCellAnchor editAs="oneCell">
    <xdr:from>
      <xdr:col>5</xdr:col>
      <xdr:colOff>687705</xdr:colOff>
      <xdr:row>69</xdr:row>
      <xdr:rowOff>0</xdr:rowOff>
    </xdr:from>
    <xdr:to>
      <xdr:col>5</xdr:col>
      <xdr:colOff>1581150</xdr:colOff>
      <xdr:row>69</xdr:row>
      <xdr:rowOff>168910</xdr:rowOff>
    </xdr:to>
    <xdr:pic>
      <xdr:nvPicPr>
        <xdr:cNvPr id="66" name="Picture 140" descr="3142418731510196992515" hidden="1"/>
        <xdr:cNvPicPr>
          <a:picLocks noChangeAspect="1"/>
        </xdr:cNvPicPr>
      </xdr:nvPicPr>
      <xdr:blipFill>
        <a:blip r:embed="rId3"/>
        <a:stretch>
          <a:fillRect/>
        </a:stretch>
      </xdr:blipFill>
      <xdr:spPr>
        <a:xfrm rot="4752001">
          <a:off x="6076315" y="115296315"/>
          <a:ext cx="168910" cy="893445"/>
        </a:xfrm>
        <a:prstGeom prst="rect">
          <a:avLst/>
        </a:prstGeom>
        <a:noFill/>
        <a:ln w="9525">
          <a:noFill/>
        </a:ln>
      </xdr:spPr>
    </xdr:pic>
    <xdr:clientData/>
  </xdr:twoCellAnchor>
  <xdr:twoCellAnchor editAs="oneCell">
    <xdr:from>
      <xdr:col>5</xdr:col>
      <xdr:colOff>687705</xdr:colOff>
      <xdr:row>69</xdr:row>
      <xdr:rowOff>0</xdr:rowOff>
    </xdr:from>
    <xdr:to>
      <xdr:col>5</xdr:col>
      <xdr:colOff>1581150</xdr:colOff>
      <xdr:row>69</xdr:row>
      <xdr:rowOff>168910</xdr:rowOff>
    </xdr:to>
    <xdr:pic>
      <xdr:nvPicPr>
        <xdr:cNvPr id="67" name="Picture 140" descr="3142418731510196992515" hidden="1"/>
        <xdr:cNvPicPr>
          <a:picLocks noChangeAspect="1"/>
        </xdr:cNvPicPr>
      </xdr:nvPicPr>
      <xdr:blipFill>
        <a:blip r:embed="rId3"/>
        <a:stretch>
          <a:fillRect/>
        </a:stretch>
      </xdr:blipFill>
      <xdr:spPr>
        <a:xfrm rot="4752001">
          <a:off x="6076315" y="115296315"/>
          <a:ext cx="168910" cy="893445"/>
        </a:xfrm>
        <a:prstGeom prst="rect">
          <a:avLst/>
        </a:prstGeom>
        <a:noFill/>
        <a:ln w="9525">
          <a:noFill/>
        </a:ln>
      </xdr:spPr>
    </xdr:pic>
    <xdr:clientData/>
  </xdr:twoCellAnchor>
  <xdr:twoCellAnchor editAs="oneCell">
    <xdr:from>
      <xdr:col>5</xdr:col>
      <xdr:colOff>687705</xdr:colOff>
      <xdr:row>69</xdr:row>
      <xdr:rowOff>0</xdr:rowOff>
    </xdr:from>
    <xdr:to>
      <xdr:col>5</xdr:col>
      <xdr:colOff>1581150</xdr:colOff>
      <xdr:row>69</xdr:row>
      <xdr:rowOff>168910</xdr:rowOff>
    </xdr:to>
    <xdr:pic>
      <xdr:nvPicPr>
        <xdr:cNvPr id="68" name="Picture 140" descr="3142418731510196992515" hidden="1"/>
        <xdr:cNvPicPr>
          <a:picLocks noChangeAspect="1"/>
        </xdr:cNvPicPr>
      </xdr:nvPicPr>
      <xdr:blipFill>
        <a:blip r:embed="rId3"/>
        <a:stretch>
          <a:fillRect/>
        </a:stretch>
      </xdr:blipFill>
      <xdr:spPr>
        <a:xfrm rot="4752001">
          <a:off x="6076315" y="115296315"/>
          <a:ext cx="168910" cy="893445"/>
        </a:xfrm>
        <a:prstGeom prst="rect">
          <a:avLst/>
        </a:prstGeom>
        <a:noFill/>
        <a:ln w="9525">
          <a:noFill/>
        </a:ln>
      </xdr:spPr>
    </xdr:pic>
    <xdr:clientData/>
  </xdr:twoCellAnchor>
  <xdr:twoCellAnchor editAs="oneCell">
    <xdr:from>
      <xdr:col>5</xdr:col>
      <xdr:colOff>687705</xdr:colOff>
      <xdr:row>69</xdr:row>
      <xdr:rowOff>0</xdr:rowOff>
    </xdr:from>
    <xdr:to>
      <xdr:col>5</xdr:col>
      <xdr:colOff>1581150</xdr:colOff>
      <xdr:row>69</xdr:row>
      <xdr:rowOff>168910</xdr:rowOff>
    </xdr:to>
    <xdr:pic>
      <xdr:nvPicPr>
        <xdr:cNvPr id="69" name="Picture 140" descr="3142418731510196992515" hidden="1"/>
        <xdr:cNvPicPr>
          <a:picLocks noChangeAspect="1"/>
        </xdr:cNvPicPr>
      </xdr:nvPicPr>
      <xdr:blipFill>
        <a:blip r:embed="rId3"/>
        <a:stretch>
          <a:fillRect/>
        </a:stretch>
      </xdr:blipFill>
      <xdr:spPr>
        <a:xfrm rot="4752001">
          <a:off x="6076315" y="115296315"/>
          <a:ext cx="168910" cy="893445"/>
        </a:xfrm>
        <a:prstGeom prst="rect">
          <a:avLst/>
        </a:prstGeom>
        <a:noFill/>
        <a:ln w="9525">
          <a:noFill/>
        </a:ln>
      </xdr:spPr>
    </xdr:pic>
    <xdr:clientData/>
  </xdr:twoCellAnchor>
  <xdr:twoCellAnchor editAs="oneCell">
    <xdr:from>
      <xdr:col>5</xdr:col>
      <xdr:colOff>687705</xdr:colOff>
      <xdr:row>69</xdr:row>
      <xdr:rowOff>0</xdr:rowOff>
    </xdr:from>
    <xdr:to>
      <xdr:col>5</xdr:col>
      <xdr:colOff>1581150</xdr:colOff>
      <xdr:row>69</xdr:row>
      <xdr:rowOff>168910</xdr:rowOff>
    </xdr:to>
    <xdr:pic>
      <xdr:nvPicPr>
        <xdr:cNvPr id="70" name="Picture 140" descr="3142418731510196992515" hidden="1"/>
        <xdr:cNvPicPr>
          <a:picLocks noChangeAspect="1"/>
        </xdr:cNvPicPr>
      </xdr:nvPicPr>
      <xdr:blipFill>
        <a:blip r:embed="rId3"/>
        <a:stretch>
          <a:fillRect/>
        </a:stretch>
      </xdr:blipFill>
      <xdr:spPr>
        <a:xfrm rot="4752001">
          <a:off x="6076315" y="115296315"/>
          <a:ext cx="168910" cy="893445"/>
        </a:xfrm>
        <a:prstGeom prst="rect">
          <a:avLst/>
        </a:prstGeom>
        <a:noFill/>
        <a:ln w="9525">
          <a:noFill/>
        </a:ln>
      </xdr:spPr>
    </xdr:pic>
    <xdr:clientData/>
  </xdr:twoCellAnchor>
  <xdr:twoCellAnchor editAs="oneCell">
    <xdr:from>
      <xdr:col>5</xdr:col>
      <xdr:colOff>687705</xdr:colOff>
      <xdr:row>69</xdr:row>
      <xdr:rowOff>0</xdr:rowOff>
    </xdr:from>
    <xdr:to>
      <xdr:col>5</xdr:col>
      <xdr:colOff>1581150</xdr:colOff>
      <xdr:row>69</xdr:row>
      <xdr:rowOff>168910</xdr:rowOff>
    </xdr:to>
    <xdr:pic>
      <xdr:nvPicPr>
        <xdr:cNvPr id="71" name="Picture 140" descr="3142418731510196992515" hidden="1"/>
        <xdr:cNvPicPr>
          <a:picLocks noChangeAspect="1"/>
        </xdr:cNvPicPr>
      </xdr:nvPicPr>
      <xdr:blipFill>
        <a:blip r:embed="rId3"/>
        <a:stretch>
          <a:fillRect/>
        </a:stretch>
      </xdr:blipFill>
      <xdr:spPr>
        <a:xfrm rot="4752001">
          <a:off x="6076315" y="115296315"/>
          <a:ext cx="168910" cy="893445"/>
        </a:xfrm>
        <a:prstGeom prst="rect">
          <a:avLst/>
        </a:prstGeom>
        <a:noFill/>
        <a:ln w="9525">
          <a:noFill/>
        </a:ln>
      </xdr:spPr>
    </xdr:pic>
    <xdr:clientData/>
  </xdr:twoCellAnchor>
  <xdr:twoCellAnchor editAs="oneCell">
    <xdr:from>
      <xdr:col>5</xdr:col>
      <xdr:colOff>687705</xdr:colOff>
      <xdr:row>69</xdr:row>
      <xdr:rowOff>0</xdr:rowOff>
    </xdr:from>
    <xdr:to>
      <xdr:col>5</xdr:col>
      <xdr:colOff>1581150</xdr:colOff>
      <xdr:row>69</xdr:row>
      <xdr:rowOff>168910</xdr:rowOff>
    </xdr:to>
    <xdr:pic>
      <xdr:nvPicPr>
        <xdr:cNvPr id="72" name="Picture 140" descr="3142418731510196992515" hidden="1"/>
        <xdr:cNvPicPr>
          <a:picLocks noChangeAspect="1"/>
        </xdr:cNvPicPr>
      </xdr:nvPicPr>
      <xdr:blipFill>
        <a:blip r:embed="rId3"/>
        <a:stretch>
          <a:fillRect/>
        </a:stretch>
      </xdr:blipFill>
      <xdr:spPr>
        <a:xfrm rot="4752001">
          <a:off x="6076315" y="115296315"/>
          <a:ext cx="168910" cy="893445"/>
        </a:xfrm>
        <a:prstGeom prst="rect">
          <a:avLst/>
        </a:prstGeom>
        <a:noFill/>
        <a:ln w="9525">
          <a:noFill/>
        </a:ln>
      </xdr:spPr>
    </xdr:pic>
    <xdr:clientData/>
  </xdr:twoCellAnchor>
  <xdr:twoCellAnchor editAs="oneCell">
    <xdr:from>
      <xdr:col>5</xdr:col>
      <xdr:colOff>687705</xdr:colOff>
      <xdr:row>69</xdr:row>
      <xdr:rowOff>0</xdr:rowOff>
    </xdr:from>
    <xdr:to>
      <xdr:col>5</xdr:col>
      <xdr:colOff>1581150</xdr:colOff>
      <xdr:row>69</xdr:row>
      <xdr:rowOff>168910</xdr:rowOff>
    </xdr:to>
    <xdr:pic>
      <xdr:nvPicPr>
        <xdr:cNvPr id="73" name="Picture 140" descr="3142418731510196992515" hidden="1"/>
        <xdr:cNvPicPr>
          <a:picLocks noChangeAspect="1"/>
        </xdr:cNvPicPr>
      </xdr:nvPicPr>
      <xdr:blipFill>
        <a:blip r:embed="rId3"/>
        <a:stretch>
          <a:fillRect/>
        </a:stretch>
      </xdr:blipFill>
      <xdr:spPr>
        <a:xfrm rot="4752001">
          <a:off x="6076315" y="115296315"/>
          <a:ext cx="168910" cy="893445"/>
        </a:xfrm>
        <a:prstGeom prst="rect">
          <a:avLst/>
        </a:prstGeom>
        <a:noFill/>
        <a:ln w="9525">
          <a:noFill/>
        </a:ln>
      </xdr:spPr>
    </xdr:pic>
    <xdr:clientData/>
  </xdr:twoCellAnchor>
  <xdr:twoCellAnchor editAs="oneCell">
    <xdr:from>
      <xdr:col>8</xdr:col>
      <xdr:colOff>0</xdr:colOff>
      <xdr:row>23</xdr:row>
      <xdr:rowOff>0</xdr:rowOff>
    </xdr:from>
    <xdr:to>
      <xdr:col>8</xdr:col>
      <xdr:colOff>75565</xdr:colOff>
      <xdr:row>23</xdr:row>
      <xdr:rowOff>142875</xdr:rowOff>
    </xdr:to>
    <xdr:pic>
      <xdr:nvPicPr>
        <xdr:cNvPr id="74" name="图片 1"/>
        <xdr:cNvPicPr>
          <a:picLocks noChangeAspect="1"/>
        </xdr:cNvPicPr>
      </xdr:nvPicPr>
      <xdr:blipFill>
        <a:blip r:embed="rId3"/>
        <a:stretch>
          <a:fillRect/>
        </a:stretch>
      </xdr:blipFill>
      <xdr:spPr>
        <a:xfrm flipV="1">
          <a:off x="10158730" y="34632900"/>
          <a:ext cx="75565" cy="142875"/>
        </a:xfrm>
        <a:prstGeom prst="rect">
          <a:avLst/>
        </a:prstGeom>
        <a:noFill/>
        <a:ln w="9525">
          <a:noFill/>
        </a:ln>
      </xdr:spPr>
    </xdr:pic>
    <xdr:clientData/>
  </xdr:twoCellAnchor>
  <xdr:twoCellAnchor editAs="oneCell">
    <xdr:from>
      <xdr:col>18</xdr:col>
      <xdr:colOff>0</xdr:colOff>
      <xdr:row>69</xdr:row>
      <xdr:rowOff>0</xdr:rowOff>
    </xdr:from>
    <xdr:to>
      <xdr:col>18</xdr:col>
      <xdr:colOff>76200</xdr:colOff>
      <xdr:row>69</xdr:row>
      <xdr:rowOff>132715</xdr:rowOff>
    </xdr:to>
    <xdr:pic>
      <xdr:nvPicPr>
        <xdr:cNvPr id="75" name="图片 1"/>
        <xdr:cNvPicPr>
          <a:picLocks noChangeAspect="1"/>
        </xdr:cNvPicPr>
      </xdr:nvPicPr>
      <xdr:blipFill>
        <a:blip r:embed="rId3"/>
        <a:stretch>
          <a:fillRect/>
        </a:stretch>
      </xdr:blipFill>
      <xdr:spPr>
        <a:xfrm flipV="1">
          <a:off x="23101935" y="115658900"/>
          <a:ext cx="76200" cy="132715"/>
        </a:xfrm>
        <a:prstGeom prst="rect">
          <a:avLst/>
        </a:prstGeom>
        <a:noFill/>
        <a:ln w="9525">
          <a:noFill/>
        </a:ln>
      </xdr:spPr>
    </xdr:pic>
    <xdr:clientData/>
  </xdr:twoCellAnchor>
  <xdr:twoCellAnchor editAs="oneCell">
    <xdr:from>
      <xdr:col>12</xdr:col>
      <xdr:colOff>495935</xdr:colOff>
      <xdr:row>43</xdr:row>
      <xdr:rowOff>0</xdr:rowOff>
    </xdr:from>
    <xdr:to>
      <xdr:col>12</xdr:col>
      <xdr:colOff>571500</xdr:colOff>
      <xdr:row>43</xdr:row>
      <xdr:rowOff>119380</xdr:rowOff>
    </xdr:to>
    <xdr:pic>
      <xdr:nvPicPr>
        <xdr:cNvPr id="3" name="Picture 140" descr="3142418731510196992515"/>
        <xdr:cNvPicPr/>
      </xdr:nvPicPr>
      <xdr:blipFill>
        <a:blip r:embed="rId4"/>
        <a:stretch>
          <a:fillRect/>
        </a:stretch>
      </xdr:blipFill>
      <xdr:spPr>
        <a:xfrm>
          <a:off x="18726150" y="70599300"/>
          <a:ext cx="75565" cy="119380"/>
        </a:xfrm>
        <a:prstGeom prst="rect">
          <a:avLst/>
        </a:prstGeom>
        <a:noFill/>
        <a:ln w="9525">
          <a:noFill/>
        </a:ln>
      </xdr:spPr>
    </xdr:pic>
    <xdr:clientData/>
  </xdr:twoCellAnchor>
  <xdr:twoCellAnchor editAs="oneCell">
    <xdr:from>
      <xdr:col>12</xdr:col>
      <xdr:colOff>495935</xdr:colOff>
      <xdr:row>43</xdr:row>
      <xdr:rowOff>0</xdr:rowOff>
    </xdr:from>
    <xdr:to>
      <xdr:col>12</xdr:col>
      <xdr:colOff>571500</xdr:colOff>
      <xdr:row>43</xdr:row>
      <xdr:rowOff>119380</xdr:rowOff>
    </xdr:to>
    <xdr:pic>
      <xdr:nvPicPr>
        <xdr:cNvPr id="4" name="Picture 140" descr="3142418731510196992515"/>
        <xdr:cNvPicPr/>
      </xdr:nvPicPr>
      <xdr:blipFill>
        <a:blip r:embed="rId4"/>
        <a:stretch>
          <a:fillRect/>
        </a:stretch>
      </xdr:blipFill>
      <xdr:spPr>
        <a:xfrm>
          <a:off x="18726150" y="70599300"/>
          <a:ext cx="75565" cy="119380"/>
        </a:xfrm>
        <a:prstGeom prst="rect">
          <a:avLst/>
        </a:prstGeom>
        <a:noFill/>
        <a:ln w="9525">
          <a:noFill/>
        </a:ln>
      </xdr:spPr>
    </xdr:pic>
    <xdr:clientData/>
  </xdr:twoCellAnchor>
  <xdr:twoCellAnchor editAs="oneCell">
    <xdr:from>
      <xdr:col>12</xdr:col>
      <xdr:colOff>495935</xdr:colOff>
      <xdr:row>59</xdr:row>
      <xdr:rowOff>0</xdr:rowOff>
    </xdr:from>
    <xdr:to>
      <xdr:col>12</xdr:col>
      <xdr:colOff>571500</xdr:colOff>
      <xdr:row>59</xdr:row>
      <xdr:rowOff>119380</xdr:rowOff>
    </xdr:to>
    <xdr:pic>
      <xdr:nvPicPr>
        <xdr:cNvPr id="5" name="Picture 140" descr="3142418731510196992515"/>
        <xdr:cNvPicPr/>
      </xdr:nvPicPr>
      <xdr:blipFill>
        <a:blip r:embed="rId4"/>
        <a:stretch>
          <a:fillRect/>
        </a:stretch>
      </xdr:blipFill>
      <xdr:spPr>
        <a:xfrm>
          <a:off x="18726150" y="97751900"/>
          <a:ext cx="75565" cy="119380"/>
        </a:xfrm>
        <a:prstGeom prst="rect">
          <a:avLst/>
        </a:prstGeom>
        <a:noFill/>
        <a:ln w="9525">
          <a:noFill/>
        </a:ln>
      </xdr:spPr>
    </xdr:pic>
    <xdr:clientData/>
  </xdr:twoCellAnchor>
  <xdr:twoCellAnchor editAs="oneCell">
    <xdr:from>
      <xdr:col>12</xdr:col>
      <xdr:colOff>495935</xdr:colOff>
      <xdr:row>59</xdr:row>
      <xdr:rowOff>0</xdr:rowOff>
    </xdr:from>
    <xdr:to>
      <xdr:col>12</xdr:col>
      <xdr:colOff>571500</xdr:colOff>
      <xdr:row>59</xdr:row>
      <xdr:rowOff>119380</xdr:rowOff>
    </xdr:to>
    <xdr:pic>
      <xdr:nvPicPr>
        <xdr:cNvPr id="76" name="Picture 140" descr="3142418731510196992515"/>
        <xdr:cNvPicPr/>
      </xdr:nvPicPr>
      <xdr:blipFill>
        <a:blip r:embed="rId4"/>
        <a:stretch>
          <a:fillRect/>
        </a:stretch>
      </xdr:blipFill>
      <xdr:spPr>
        <a:xfrm>
          <a:off x="18726150" y="97751900"/>
          <a:ext cx="75565" cy="119380"/>
        </a:xfrm>
        <a:prstGeom prst="rect">
          <a:avLst/>
        </a:prstGeom>
        <a:noFill/>
        <a:ln w="9525">
          <a:noFill/>
        </a:ln>
      </xdr:spPr>
    </xdr:pic>
    <xdr:clientData/>
  </xdr:twoCellAnchor>
  <xdr:twoCellAnchor editAs="oneCell">
    <xdr:from>
      <xdr:col>18</xdr:col>
      <xdr:colOff>0</xdr:colOff>
      <xdr:row>83</xdr:row>
      <xdr:rowOff>0</xdr:rowOff>
    </xdr:from>
    <xdr:to>
      <xdr:col>18</xdr:col>
      <xdr:colOff>76200</xdr:colOff>
      <xdr:row>83</xdr:row>
      <xdr:rowOff>132080</xdr:rowOff>
    </xdr:to>
    <xdr:pic>
      <xdr:nvPicPr>
        <xdr:cNvPr id="77" name="图片 2"/>
        <xdr:cNvPicPr>
          <a:picLocks noChangeAspect="1"/>
        </xdr:cNvPicPr>
      </xdr:nvPicPr>
      <xdr:blipFill>
        <a:blip r:embed="rId4"/>
        <a:stretch>
          <a:fillRect/>
        </a:stretch>
      </xdr:blipFill>
      <xdr:spPr>
        <a:xfrm>
          <a:off x="23101935" y="135826500"/>
          <a:ext cx="76200" cy="132080"/>
        </a:xfrm>
        <a:prstGeom prst="rect">
          <a:avLst/>
        </a:prstGeom>
        <a:noFill/>
        <a:ln w="9525">
          <a:noFill/>
        </a:ln>
      </xdr:spPr>
    </xdr:pic>
    <xdr:clientData/>
  </xdr:twoCellAnchor>
  <xdr:twoCellAnchor editAs="oneCell">
    <xdr:from>
      <xdr:col>8</xdr:col>
      <xdr:colOff>0</xdr:colOff>
      <xdr:row>23</xdr:row>
      <xdr:rowOff>0</xdr:rowOff>
    </xdr:from>
    <xdr:to>
      <xdr:col>8</xdr:col>
      <xdr:colOff>76200</xdr:colOff>
      <xdr:row>23</xdr:row>
      <xdr:rowOff>136525</xdr:rowOff>
    </xdr:to>
    <xdr:pic>
      <xdr:nvPicPr>
        <xdr:cNvPr id="78" name="图片 1"/>
        <xdr:cNvPicPr>
          <a:picLocks noChangeAspect="1"/>
        </xdr:cNvPicPr>
      </xdr:nvPicPr>
      <xdr:blipFill>
        <a:blip r:embed="rId3"/>
        <a:stretch>
          <a:fillRect/>
        </a:stretch>
      </xdr:blipFill>
      <xdr:spPr>
        <a:xfrm flipV="1">
          <a:off x="10158730" y="34632900"/>
          <a:ext cx="76200" cy="136525"/>
        </a:xfrm>
        <a:prstGeom prst="rect">
          <a:avLst/>
        </a:prstGeom>
        <a:noFill/>
        <a:ln w="9525">
          <a:noFill/>
        </a:ln>
      </xdr:spPr>
    </xdr:pic>
    <xdr:clientData/>
  </xdr:twoCellAnchor>
  <xdr:twoCellAnchor editAs="oneCell">
    <xdr:from>
      <xdr:col>8</xdr:col>
      <xdr:colOff>0</xdr:colOff>
      <xdr:row>23</xdr:row>
      <xdr:rowOff>0</xdr:rowOff>
    </xdr:from>
    <xdr:to>
      <xdr:col>8</xdr:col>
      <xdr:colOff>75565</xdr:colOff>
      <xdr:row>23</xdr:row>
      <xdr:rowOff>142875</xdr:rowOff>
    </xdr:to>
    <xdr:pic>
      <xdr:nvPicPr>
        <xdr:cNvPr id="79" name="图片 1"/>
        <xdr:cNvPicPr>
          <a:picLocks noChangeAspect="1"/>
        </xdr:cNvPicPr>
      </xdr:nvPicPr>
      <xdr:blipFill>
        <a:blip r:embed="rId3"/>
        <a:stretch>
          <a:fillRect/>
        </a:stretch>
      </xdr:blipFill>
      <xdr:spPr>
        <a:xfrm flipV="1">
          <a:off x="10158730" y="34632900"/>
          <a:ext cx="75565" cy="14287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2"/>
  <sheetViews>
    <sheetView tabSelected="1" zoomScale="70" zoomScaleNormal="70" workbookViewId="0">
      <pane ySplit="5" topLeftCell="A6" activePane="bottomLeft" state="frozen"/>
      <selection/>
      <selection pane="bottomLeft" activeCell="I8" sqref="I8"/>
    </sheetView>
  </sheetViews>
  <sheetFormatPr defaultColWidth="9" defaultRowHeight="18.75"/>
  <cols>
    <col min="1" max="1" width="6.06666666666667" style="43" customWidth="1"/>
    <col min="2" max="2" width="24.1583333333333" style="44" customWidth="1"/>
    <col min="3" max="3" width="9.575" style="43" customWidth="1"/>
    <col min="4" max="4" width="11.1083333333333" style="44" customWidth="1"/>
    <col min="5" max="5" width="15.0583333333333" style="44" customWidth="1"/>
    <col min="6" max="6" width="47.1333333333333" style="45" customWidth="1"/>
    <col min="7" max="7" width="11.7833333333333" style="44" customWidth="1"/>
    <col min="8" max="8" width="8.43333333333333" style="44" customWidth="1"/>
    <col min="9" max="9" width="45.2083333333333" style="45" customWidth="1"/>
    <col min="10" max="10" width="41.7333333333333" style="45" customWidth="1"/>
    <col min="11" max="11" width="7.375" style="43" customWidth="1"/>
    <col min="12" max="12" width="11.6083333333333" style="43" customWidth="1"/>
    <col min="13" max="13" width="13.05" style="43" customWidth="1"/>
    <col min="14" max="14" width="10.55" style="43" customWidth="1"/>
    <col min="15" max="16" width="10.4083333333333" style="43" customWidth="1"/>
    <col min="17" max="17" width="9.1" style="43" customWidth="1"/>
    <col min="18" max="18" width="10.4166666666667" style="43" customWidth="1"/>
    <col min="19" max="19" width="9.125" style="46"/>
    <col min="20" max="20" width="9" style="46"/>
    <col min="21" max="21" width="11.7833333333333" style="47" customWidth="1"/>
    <col min="22" max="16384" width="9" style="48"/>
  </cols>
  <sheetData>
    <row r="1" ht="70" customHeight="1" spans="1:22">
      <c r="A1" s="49" t="s">
        <v>0</v>
      </c>
      <c r="B1" s="50"/>
      <c r="C1" s="51"/>
      <c r="D1" s="50"/>
      <c r="E1" s="50"/>
      <c r="F1" s="52"/>
      <c r="G1" s="50"/>
      <c r="H1" s="50"/>
      <c r="I1" s="52"/>
      <c r="J1" s="52"/>
      <c r="K1" s="51"/>
      <c r="L1" s="51"/>
      <c r="M1" s="51"/>
      <c r="N1" s="51"/>
      <c r="O1" s="51"/>
      <c r="P1" s="51"/>
      <c r="Q1" s="51"/>
      <c r="R1" s="51"/>
      <c r="S1" s="135"/>
      <c r="T1" s="135"/>
      <c r="U1" s="136"/>
      <c r="V1" s="51"/>
    </row>
    <row r="2" ht="32" customHeight="1" spans="1:22">
      <c r="A2" s="53" t="s">
        <v>1</v>
      </c>
      <c r="B2" s="54" t="s">
        <v>2</v>
      </c>
      <c r="C2" s="54" t="s">
        <v>3</v>
      </c>
      <c r="D2" s="54" t="s">
        <v>4</v>
      </c>
      <c r="E2" s="54" t="s">
        <v>5</v>
      </c>
      <c r="F2" s="54" t="s">
        <v>6</v>
      </c>
      <c r="G2" s="54" t="s">
        <v>7</v>
      </c>
      <c r="H2" s="54" t="s">
        <v>8</v>
      </c>
      <c r="I2" s="54" t="s">
        <v>9</v>
      </c>
      <c r="J2" s="54"/>
      <c r="K2" s="53"/>
      <c r="L2" s="53"/>
      <c r="M2" s="53"/>
      <c r="N2" s="53"/>
      <c r="O2" s="53"/>
      <c r="P2" s="53"/>
      <c r="Q2" s="53"/>
      <c r="R2" s="53"/>
      <c r="S2" s="54" t="s">
        <v>10</v>
      </c>
      <c r="T2" s="54" t="s">
        <v>11</v>
      </c>
      <c r="U2" s="54" t="s">
        <v>12</v>
      </c>
      <c r="V2" s="137" t="s">
        <v>13</v>
      </c>
    </row>
    <row r="3" ht="32" customHeight="1" spans="1:22">
      <c r="A3" s="53"/>
      <c r="B3" s="54"/>
      <c r="C3" s="54"/>
      <c r="D3" s="54"/>
      <c r="E3" s="54"/>
      <c r="F3" s="54"/>
      <c r="G3" s="54"/>
      <c r="H3" s="54"/>
      <c r="I3" s="54" t="s">
        <v>14</v>
      </c>
      <c r="J3" s="54" t="s">
        <v>15</v>
      </c>
      <c r="K3" s="54" t="s">
        <v>16</v>
      </c>
      <c r="L3" s="53"/>
      <c r="M3" s="54" t="s">
        <v>17</v>
      </c>
      <c r="N3" s="54"/>
      <c r="O3" s="54"/>
      <c r="P3" s="53" t="s">
        <v>18</v>
      </c>
      <c r="Q3" s="53"/>
      <c r="R3" s="53"/>
      <c r="S3" s="54"/>
      <c r="T3" s="54"/>
      <c r="U3" s="54"/>
      <c r="V3" s="137"/>
    </row>
    <row r="4" ht="67" customHeight="1" spans="1:22">
      <c r="A4" s="53"/>
      <c r="B4" s="54"/>
      <c r="C4" s="54"/>
      <c r="D4" s="54"/>
      <c r="E4" s="54"/>
      <c r="F4" s="54"/>
      <c r="G4" s="54"/>
      <c r="H4" s="54"/>
      <c r="I4" s="54"/>
      <c r="J4" s="54"/>
      <c r="K4" s="53" t="s">
        <v>19</v>
      </c>
      <c r="L4" s="53" t="s">
        <v>20</v>
      </c>
      <c r="M4" s="53" t="s">
        <v>21</v>
      </c>
      <c r="N4" s="54" t="s">
        <v>22</v>
      </c>
      <c r="O4" s="54" t="s">
        <v>23</v>
      </c>
      <c r="P4" s="54" t="s">
        <v>21</v>
      </c>
      <c r="Q4" s="54" t="s">
        <v>24</v>
      </c>
      <c r="R4" s="54" t="s">
        <v>25</v>
      </c>
      <c r="S4" s="54"/>
      <c r="T4" s="54"/>
      <c r="U4" s="54"/>
      <c r="V4" s="137"/>
    </row>
    <row r="5" s="1" customFormat="1" ht="49" customHeight="1" spans="1:22">
      <c r="A5" s="55" t="s">
        <v>26</v>
      </c>
      <c r="B5" s="56"/>
      <c r="C5" s="57"/>
      <c r="D5" s="58"/>
      <c r="E5" s="58"/>
      <c r="F5" s="59"/>
      <c r="G5" s="60">
        <f>G6+G10+G120+G132+G163+G165</f>
        <v>36763</v>
      </c>
      <c r="H5" s="58"/>
      <c r="I5" s="59"/>
      <c r="J5" s="59"/>
      <c r="K5" s="57"/>
      <c r="L5" s="57"/>
      <c r="M5" s="57"/>
      <c r="N5" s="57"/>
      <c r="O5" s="57"/>
      <c r="P5" s="57"/>
      <c r="Q5" s="57"/>
      <c r="R5" s="57"/>
      <c r="S5" s="58"/>
      <c r="T5" s="58"/>
      <c r="U5" s="57"/>
      <c r="V5" s="138"/>
    </row>
    <row r="6" s="2" customFormat="1" ht="37" customHeight="1" spans="1:22">
      <c r="A6" s="61" t="s">
        <v>27</v>
      </c>
      <c r="B6" s="62"/>
      <c r="C6" s="63"/>
      <c r="D6" s="64"/>
      <c r="E6" s="64"/>
      <c r="F6" s="65"/>
      <c r="G6" s="60">
        <f>SUM(G7:G9)</f>
        <v>1078.2</v>
      </c>
      <c r="H6" s="64"/>
      <c r="I6" s="65"/>
      <c r="J6" s="65"/>
      <c r="K6" s="63"/>
      <c r="L6" s="63"/>
      <c r="M6" s="63"/>
      <c r="N6" s="63"/>
      <c r="O6" s="63"/>
      <c r="P6" s="63"/>
      <c r="Q6" s="63"/>
      <c r="R6" s="63"/>
      <c r="S6" s="64"/>
      <c r="T6" s="64"/>
      <c r="U6" s="63"/>
      <c r="V6" s="139"/>
    </row>
    <row r="7" s="3" customFormat="1" ht="205" customHeight="1" spans="1:22">
      <c r="A7" s="58">
        <v>1</v>
      </c>
      <c r="B7" s="58" t="s">
        <v>28</v>
      </c>
      <c r="C7" s="58" t="s">
        <v>29</v>
      </c>
      <c r="D7" s="58" t="s">
        <v>30</v>
      </c>
      <c r="E7" s="58" t="s">
        <v>31</v>
      </c>
      <c r="F7" s="59" t="s">
        <v>32</v>
      </c>
      <c r="G7" s="58">
        <v>363</v>
      </c>
      <c r="H7" s="58" t="s">
        <v>33</v>
      </c>
      <c r="I7" s="59" t="s">
        <v>34</v>
      </c>
      <c r="J7" s="59" t="s">
        <v>35</v>
      </c>
      <c r="K7" s="58">
        <v>1</v>
      </c>
      <c r="L7" s="58">
        <v>34</v>
      </c>
      <c r="M7" s="58">
        <v>0.6216</v>
      </c>
      <c r="N7" s="58">
        <v>0.0033</v>
      </c>
      <c r="O7" s="58">
        <v>0.6183</v>
      </c>
      <c r="P7" s="58">
        <v>2.0846</v>
      </c>
      <c r="Q7" s="58">
        <v>0.0126</v>
      </c>
      <c r="R7" s="58">
        <v>2.072</v>
      </c>
      <c r="S7" s="58" t="s">
        <v>36</v>
      </c>
      <c r="T7" s="58" t="s">
        <v>36</v>
      </c>
      <c r="U7" s="140">
        <v>2024.1</v>
      </c>
      <c r="V7" s="58"/>
    </row>
    <row r="8" s="4" customFormat="1" ht="201" customHeight="1" spans="1:22">
      <c r="A8" s="58">
        <v>2</v>
      </c>
      <c r="B8" s="58" t="s">
        <v>37</v>
      </c>
      <c r="C8" s="58" t="s">
        <v>29</v>
      </c>
      <c r="D8" s="58" t="s">
        <v>30</v>
      </c>
      <c r="E8" s="58" t="s">
        <v>38</v>
      </c>
      <c r="F8" s="59" t="s">
        <v>39</v>
      </c>
      <c r="G8" s="58">
        <v>407.2</v>
      </c>
      <c r="H8" s="58" t="s">
        <v>33</v>
      </c>
      <c r="I8" s="59" t="s">
        <v>40</v>
      </c>
      <c r="J8" s="59" t="s">
        <v>41</v>
      </c>
      <c r="K8" s="58">
        <v>0</v>
      </c>
      <c r="L8" s="58">
        <v>5</v>
      </c>
      <c r="M8" s="58">
        <v>0.2084</v>
      </c>
      <c r="N8" s="58">
        <v>0.0025</v>
      </c>
      <c r="O8" s="58">
        <v>0.2059</v>
      </c>
      <c r="P8" s="58">
        <v>0.7332</v>
      </c>
      <c r="Q8" s="58">
        <v>0.009</v>
      </c>
      <c r="R8" s="58">
        <v>0.7242</v>
      </c>
      <c r="S8" s="58" t="s">
        <v>36</v>
      </c>
      <c r="T8" s="58" t="s">
        <v>36</v>
      </c>
      <c r="U8" s="140">
        <v>2024.1</v>
      </c>
      <c r="V8" s="58"/>
    </row>
    <row r="9" s="4" customFormat="1" ht="282" customHeight="1" spans="1:22">
      <c r="A9" s="58">
        <v>3</v>
      </c>
      <c r="B9" s="58" t="s">
        <v>42</v>
      </c>
      <c r="C9" s="58" t="s">
        <v>29</v>
      </c>
      <c r="D9" s="58" t="s">
        <v>30</v>
      </c>
      <c r="E9" s="58" t="s">
        <v>43</v>
      </c>
      <c r="F9" s="59" t="s">
        <v>44</v>
      </c>
      <c r="G9" s="58">
        <v>308</v>
      </c>
      <c r="H9" s="58" t="s">
        <v>33</v>
      </c>
      <c r="I9" s="59" t="s">
        <v>45</v>
      </c>
      <c r="J9" s="59" t="s">
        <v>41</v>
      </c>
      <c r="K9" s="58">
        <v>1</v>
      </c>
      <c r="L9" s="58">
        <v>10</v>
      </c>
      <c r="M9" s="58">
        <v>0.1775</v>
      </c>
      <c r="N9" s="58">
        <v>0.0022</v>
      </c>
      <c r="O9" s="58">
        <v>0.1753</v>
      </c>
      <c r="P9" s="58">
        <v>0.5996</v>
      </c>
      <c r="Q9" s="58">
        <v>0.0095</v>
      </c>
      <c r="R9" s="58">
        <v>0.5901</v>
      </c>
      <c r="S9" s="58" t="s">
        <v>36</v>
      </c>
      <c r="T9" s="58" t="s">
        <v>36</v>
      </c>
      <c r="U9" s="140">
        <v>2024.1</v>
      </c>
      <c r="V9" s="58"/>
    </row>
    <row r="10" s="2" customFormat="1" ht="41" customHeight="1" spans="1:22">
      <c r="A10" s="61" t="s">
        <v>46</v>
      </c>
      <c r="B10" s="66"/>
      <c r="C10" s="63"/>
      <c r="D10" s="64"/>
      <c r="E10" s="64"/>
      <c r="F10" s="65"/>
      <c r="G10" s="60">
        <f>G11+G31+G47+G62+G70+G90+G92+G114+G118</f>
        <v>27811</v>
      </c>
      <c r="H10" s="64"/>
      <c r="I10" s="65"/>
      <c r="J10" s="65"/>
      <c r="K10" s="63"/>
      <c r="L10" s="63"/>
      <c r="M10" s="63"/>
      <c r="N10" s="63"/>
      <c r="O10" s="63"/>
      <c r="P10" s="63"/>
      <c r="Q10" s="63"/>
      <c r="R10" s="63"/>
      <c r="S10" s="64"/>
      <c r="T10" s="64"/>
      <c r="U10" s="63"/>
      <c r="V10" s="139"/>
    </row>
    <row r="11" s="1" customFormat="1" ht="41" customHeight="1" spans="1:22">
      <c r="A11" s="67" t="s">
        <v>47</v>
      </c>
      <c r="B11" s="68"/>
      <c r="C11" s="57"/>
      <c r="D11" s="58"/>
      <c r="E11" s="58"/>
      <c r="F11" s="59"/>
      <c r="G11" s="69">
        <f>SUM(G12:G30)</f>
        <v>11475</v>
      </c>
      <c r="H11" s="58"/>
      <c r="I11" s="59"/>
      <c r="J11" s="59"/>
      <c r="K11" s="57"/>
      <c r="L11" s="57"/>
      <c r="M11" s="57"/>
      <c r="N11" s="57"/>
      <c r="O11" s="57"/>
      <c r="P11" s="57"/>
      <c r="Q11" s="57"/>
      <c r="R11" s="57"/>
      <c r="S11" s="58"/>
      <c r="T11" s="58"/>
      <c r="U11" s="57"/>
      <c r="V11" s="138"/>
    </row>
    <row r="12" s="5" customFormat="1" ht="162" customHeight="1" spans="1:25">
      <c r="A12" s="70">
        <v>4</v>
      </c>
      <c r="B12" s="70" t="s">
        <v>48</v>
      </c>
      <c r="C12" s="70" t="s">
        <v>29</v>
      </c>
      <c r="D12" s="58" t="s">
        <v>30</v>
      </c>
      <c r="E12" s="70" t="s">
        <v>49</v>
      </c>
      <c r="F12" s="71" t="s">
        <v>50</v>
      </c>
      <c r="G12" s="70">
        <v>600</v>
      </c>
      <c r="H12" s="58" t="s">
        <v>33</v>
      </c>
      <c r="I12" s="71" t="s">
        <v>51</v>
      </c>
      <c r="J12" s="71" t="s">
        <v>52</v>
      </c>
      <c r="K12" s="70">
        <v>0</v>
      </c>
      <c r="L12" s="70">
        <v>5</v>
      </c>
      <c r="M12" s="70">
        <v>0.532</v>
      </c>
      <c r="N12" s="70">
        <v>0</v>
      </c>
      <c r="O12" s="70">
        <v>0.532</v>
      </c>
      <c r="P12" s="70">
        <v>0.1378</v>
      </c>
      <c r="Q12" s="70">
        <v>0</v>
      </c>
      <c r="R12" s="70">
        <v>0.1378</v>
      </c>
      <c r="S12" s="70" t="s">
        <v>53</v>
      </c>
      <c r="T12" s="70" t="s">
        <v>49</v>
      </c>
      <c r="U12" s="140">
        <v>2024.1</v>
      </c>
      <c r="V12" s="141"/>
      <c r="W12" s="142"/>
      <c r="X12" s="142"/>
      <c r="Y12" s="180"/>
    </row>
    <row r="13" s="6" customFormat="1" ht="126" customHeight="1" spans="1:25">
      <c r="A13" s="70">
        <v>5</v>
      </c>
      <c r="B13" s="72" t="s">
        <v>54</v>
      </c>
      <c r="C13" s="70" t="s">
        <v>29</v>
      </c>
      <c r="D13" s="58" t="s">
        <v>30</v>
      </c>
      <c r="E13" s="70" t="s">
        <v>49</v>
      </c>
      <c r="F13" s="71" t="s">
        <v>55</v>
      </c>
      <c r="G13" s="73">
        <v>100</v>
      </c>
      <c r="H13" s="58" t="s">
        <v>33</v>
      </c>
      <c r="I13" s="71" t="s">
        <v>56</v>
      </c>
      <c r="J13" s="71" t="s">
        <v>57</v>
      </c>
      <c r="K13" s="73">
        <v>0</v>
      </c>
      <c r="L13" s="73">
        <v>16</v>
      </c>
      <c r="M13" s="73">
        <v>0.005</v>
      </c>
      <c r="N13" s="73">
        <v>0</v>
      </c>
      <c r="O13" s="73">
        <v>0.005</v>
      </c>
      <c r="P13" s="73">
        <v>0.015</v>
      </c>
      <c r="Q13" s="73">
        <v>0</v>
      </c>
      <c r="R13" s="73">
        <v>0.015</v>
      </c>
      <c r="S13" s="70" t="s">
        <v>53</v>
      </c>
      <c r="T13" s="70" t="s">
        <v>53</v>
      </c>
      <c r="U13" s="140">
        <v>2024.1</v>
      </c>
      <c r="V13" s="143"/>
      <c r="W13" s="144"/>
      <c r="X13" s="144"/>
      <c r="Y13" s="181"/>
    </row>
    <row r="14" s="7" customFormat="1" ht="202" customHeight="1" spans="1:22">
      <c r="A14" s="70">
        <v>6</v>
      </c>
      <c r="B14" s="58" t="s">
        <v>58</v>
      </c>
      <c r="C14" s="58" t="s">
        <v>29</v>
      </c>
      <c r="D14" s="58" t="s">
        <v>30</v>
      </c>
      <c r="E14" s="58" t="s">
        <v>49</v>
      </c>
      <c r="F14" s="59" t="s">
        <v>59</v>
      </c>
      <c r="G14" s="58">
        <v>1500</v>
      </c>
      <c r="H14" s="58" t="s">
        <v>33</v>
      </c>
      <c r="I14" s="59" t="s">
        <v>60</v>
      </c>
      <c r="J14" s="59" t="s">
        <v>61</v>
      </c>
      <c r="K14" s="58">
        <v>12</v>
      </c>
      <c r="L14" s="58">
        <v>20</v>
      </c>
      <c r="M14" s="58">
        <v>0.121</v>
      </c>
      <c r="N14" s="58">
        <v>0.056</v>
      </c>
      <c r="O14" s="58">
        <v>0.065</v>
      </c>
      <c r="P14" s="58">
        <v>0.12</v>
      </c>
      <c r="Q14" s="58">
        <v>0.102</v>
      </c>
      <c r="R14" s="58">
        <v>0.12</v>
      </c>
      <c r="S14" s="58" t="s">
        <v>53</v>
      </c>
      <c r="T14" s="58" t="s">
        <v>62</v>
      </c>
      <c r="U14" s="140">
        <v>2024.1</v>
      </c>
      <c r="V14" s="145"/>
    </row>
    <row r="15" s="7" customFormat="1" ht="201" customHeight="1" spans="1:22">
      <c r="A15" s="70">
        <v>7</v>
      </c>
      <c r="B15" s="58" t="s">
        <v>63</v>
      </c>
      <c r="C15" s="58" t="s">
        <v>29</v>
      </c>
      <c r="D15" s="58" t="s">
        <v>30</v>
      </c>
      <c r="E15" s="58" t="s">
        <v>49</v>
      </c>
      <c r="F15" s="59" t="s">
        <v>64</v>
      </c>
      <c r="G15" s="58">
        <v>1500</v>
      </c>
      <c r="H15" s="58" t="s">
        <v>33</v>
      </c>
      <c r="I15" s="59" t="s">
        <v>60</v>
      </c>
      <c r="J15" s="59" t="s">
        <v>61</v>
      </c>
      <c r="K15" s="58">
        <v>12</v>
      </c>
      <c r="L15" s="58">
        <v>20</v>
      </c>
      <c r="M15" s="58">
        <v>0.121</v>
      </c>
      <c r="N15" s="58">
        <v>0.056</v>
      </c>
      <c r="O15" s="58">
        <v>0.065</v>
      </c>
      <c r="P15" s="58">
        <v>0.12</v>
      </c>
      <c r="Q15" s="58">
        <v>0.102</v>
      </c>
      <c r="R15" s="58">
        <v>0.12</v>
      </c>
      <c r="S15" s="58" t="s">
        <v>53</v>
      </c>
      <c r="T15" s="58" t="s">
        <v>62</v>
      </c>
      <c r="U15" s="140">
        <v>2024.1</v>
      </c>
      <c r="V15" s="146"/>
    </row>
    <row r="16" s="8" customFormat="1" ht="84" customHeight="1" spans="1:24">
      <c r="A16" s="70">
        <v>8</v>
      </c>
      <c r="B16" s="74" t="s">
        <v>65</v>
      </c>
      <c r="C16" s="74" t="s">
        <v>29</v>
      </c>
      <c r="D16" s="74" t="s">
        <v>30</v>
      </c>
      <c r="E16" s="74" t="s">
        <v>49</v>
      </c>
      <c r="F16" s="75" t="s">
        <v>66</v>
      </c>
      <c r="G16" s="74">
        <v>200</v>
      </c>
      <c r="H16" s="74" t="s">
        <v>67</v>
      </c>
      <c r="I16" s="75" t="s">
        <v>68</v>
      </c>
      <c r="J16" s="75" t="s">
        <v>69</v>
      </c>
      <c r="K16" s="74">
        <v>0</v>
      </c>
      <c r="L16" s="74">
        <v>10</v>
      </c>
      <c r="M16" s="74">
        <v>0.0026</v>
      </c>
      <c r="N16" s="74">
        <v>0</v>
      </c>
      <c r="O16" s="74">
        <v>0.0026</v>
      </c>
      <c r="P16" s="74">
        <v>0.0065</v>
      </c>
      <c r="Q16" s="74">
        <v>0</v>
      </c>
      <c r="R16" s="74">
        <v>0.0065</v>
      </c>
      <c r="S16" s="74" t="s">
        <v>53</v>
      </c>
      <c r="T16" s="74" t="s">
        <v>49</v>
      </c>
      <c r="U16" s="140">
        <v>2024.1</v>
      </c>
      <c r="V16" s="147"/>
      <c r="X16" s="148"/>
    </row>
    <row r="17" s="9" customFormat="1" ht="116" customHeight="1" spans="1:22">
      <c r="A17" s="70">
        <v>9</v>
      </c>
      <c r="B17" s="58" t="s">
        <v>70</v>
      </c>
      <c r="C17" s="58" t="s">
        <v>29</v>
      </c>
      <c r="D17" s="58" t="s">
        <v>30</v>
      </c>
      <c r="E17" s="58" t="s">
        <v>71</v>
      </c>
      <c r="F17" s="59" t="s">
        <v>72</v>
      </c>
      <c r="G17" s="58">
        <v>90</v>
      </c>
      <c r="H17" s="58" t="s">
        <v>73</v>
      </c>
      <c r="I17" s="59" t="s">
        <v>74</v>
      </c>
      <c r="J17" s="59" t="s">
        <v>75</v>
      </c>
      <c r="K17" s="58">
        <v>0</v>
      </c>
      <c r="L17" s="58">
        <v>1</v>
      </c>
      <c r="M17" s="58">
        <v>0.0544</v>
      </c>
      <c r="N17" s="58">
        <v>0.0006</v>
      </c>
      <c r="O17" s="58">
        <v>0.0538</v>
      </c>
      <c r="P17" s="58">
        <v>0.1964</v>
      </c>
      <c r="Q17" s="58">
        <v>0.0025</v>
      </c>
      <c r="R17" s="58">
        <v>0.1939</v>
      </c>
      <c r="S17" s="58" t="s">
        <v>53</v>
      </c>
      <c r="T17" s="58" t="s">
        <v>76</v>
      </c>
      <c r="U17" s="140">
        <v>2024.1</v>
      </c>
      <c r="V17" s="149"/>
    </row>
    <row r="18" s="10" customFormat="1" ht="98" customHeight="1" spans="1:22">
      <c r="A18" s="70">
        <v>10</v>
      </c>
      <c r="B18" s="74" t="s">
        <v>77</v>
      </c>
      <c r="C18" s="74" t="s">
        <v>29</v>
      </c>
      <c r="D18" s="58" t="s">
        <v>30</v>
      </c>
      <c r="E18" s="74" t="s">
        <v>78</v>
      </c>
      <c r="F18" s="75" t="s">
        <v>79</v>
      </c>
      <c r="G18" s="74">
        <v>320</v>
      </c>
      <c r="H18" s="58" t="s">
        <v>73</v>
      </c>
      <c r="I18" s="75" t="s">
        <v>80</v>
      </c>
      <c r="J18" s="59" t="s">
        <v>81</v>
      </c>
      <c r="K18" s="58">
        <v>0</v>
      </c>
      <c r="L18" s="58">
        <v>1</v>
      </c>
      <c r="M18" s="58">
        <v>0.0109</v>
      </c>
      <c r="N18" s="58">
        <v>0</v>
      </c>
      <c r="O18" s="58">
        <v>0.0109</v>
      </c>
      <c r="P18" s="58">
        <v>0.0326</v>
      </c>
      <c r="Q18" s="58">
        <v>0</v>
      </c>
      <c r="R18" s="58">
        <v>0.0326</v>
      </c>
      <c r="S18" s="58" t="s">
        <v>53</v>
      </c>
      <c r="T18" s="58" t="s">
        <v>82</v>
      </c>
      <c r="U18" s="140">
        <v>2024.1</v>
      </c>
      <c r="V18" s="150"/>
    </row>
    <row r="19" s="10" customFormat="1" ht="138" customHeight="1" spans="1:22">
      <c r="A19" s="70">
        <v>11</v>
      </c>
      <c r="B19" s="76" t="s">
        <v>83</v>
      </c>
      <c r="C19" s="76" t="s">
        <v>29</v>
      </c>
      <c r="D19" s="58" t="s">
        <v>30</v>
      </c>
      <c r="E19" s="76" t="s">
        <v>78</v>
      </c>
      <c r="F19" s="77" t="s">
        <v>84</v>
      </c>
      <c r="G19" s="76">
        <v>400</v>
      </c>
      <c r="H19" s="58" t="s">
        <v>73</v>
      </c>
      <c r="I19" s="77" t="s">
        <v>85</v>
      </c>
      <c r="J19" s="77" t="s">
        <v>86</v>
      </c>
      <c r="K19" s="76">
        <v>0</v>
      </c>
      <c r="L19" s="76">
        <v>1</v>
      </c>
      <c r="M19" s="76">
        <v>0.0208</v>
      </c>
      <c r="N19" s="76">
        <v>0</v>
      </c>
      <c r="O19" s="76">
        <v>0.0208</v>
      </c>
      <c r="P19" s="76">
        <v>0.0436</v>
      </c>
      <c r="Q19" s="76">
        <v>0</v>
      </c>
      <c r="R19" s="76">
        <v>0.0436</v>
      </c>
      <c r="S19" s="76" t="s">
        <v>53</v>
      </c>
      <c r="T19" s="76" t="s">
        <v>82</v>
      </c>
      <c r="U19" s="140">
        <v>2024.1</v>
      </c>
      <c r="V19" s="151"/>
    </row>
    <row r="20" s="10" customFormat="1" ht="138" customHeight="1" spans="1:22">
      <c r="A20" s="70">
        <v>12</v>
      </c>
      <c r="B20" s="76" t="s">
        <v>87</v>
      </c>
      <c r="C20" s="76" t="s">
        <v>29</v>
      </c>
      <c r="D20" s="58" t="s">
        <v>30</v>
      </c>
      <c r="E20" s="76" t="s">
        <v>88</v>
      </c>
      <c r="F20" s="77" t="s">
        <v>89</v>
      </c>
      <c r="G20" s="76">
        <v>520</v>
      </c>
      <c r="H20" s="58" t="s">
        <v>73</v>
      </c>
      <c r="I20" s="77" t="s">
        <v>85</v>
      </c>
      <c r="J20" s="77" t="s">
        <v>86</v>
      </c>
      <c r="K20" s="76">
        <v>0</v>
      </c>
      <c r="L20" s="76">
        <v>1</v>
      </c>
      <c r="M20" s="107">
        <v>0.029</v>
      </c>
      <c r="N20" s="76">
        <v>1</v>
      </c>
      <c r="O20" s="76">
        <v>0.0289</v>
      </c>
      <c r="P20" s="76">
        <v>0.0924</v>
      </c>
      <c r="Q20" s="76">
        <v>5</v>
      </c>
      <c r="R20" s="76">
        <v>0.919</v>
      </c>
      <c r="S20" s="76" t="s">
        <v>53</v>
      </c>
      <c r="T20" s="76" t="s">
        <v>82</v>
      </c>
      <c r="U20" s="140">
        <v>2024.1</v>
      </c>
      <c r="V20" s="151"/>
    </row>
    <row r="21" s="10" customFormat="1" ht="149" customHeight="1" spans="1:22">
      <c r="A21" s="70">
        <v>13</v>
      </c>
      <c r="B21" s="74" t="s">
        <v>90</v>
      </c>
      <c r="C21" s="78" t="s">
        <v>29</v>
      </c>
      <c r="D21" s="58" t="s">
        <v>30</v>
      </c>
      <c r="E21" s="74" t="s">
        <v>91</v>
      </c>
      <c r="F21" s="75" t="s">
        <v>92</v>
      </c>
      <c r="G21" s="78">
        <v>640</v>
      </c>
      <c r="H21" s="58" t="s">
        <v>73</v>
      </c>
      <c r="I21" s="75" t="s">
        <v>93</v>
      </c>
      <c r="J21" s="75" t="s">
        <v>94</v>
      </c>
      <c r="K21" s="78">
        <v>0</v>
      </c>
      <c r="L21" s="78">
        <v>1</v>
      </c>
      <c r="M21" s="108">
        <v>0.0234</v>
      </c>
      <c r="N21" s="78">
        <v>0</v>
      </c>
      <c r="O21" s="108">
        <v>0.0234</v>
      </c>
      <c r="P21" s="78">
        <v>0.0776</v>
      </c>
      <c r="Q21" s="78">
        <v>0</v>
      </c>
      <c r="R21" s="78">
        <v>0.0776</v>
      </c>
      <c r="S21" s="134" t="s">
        <v>53</v>
      </c>
      <c r="T21" s="134" t="s">
        <v>82</v>
      </c>
      <c r="U21" s="140">
        <v>2024.1</v>
      </c>
      <c r="V21" s="151"/>
    </row>
    <row r="22" s="11" customFormat="1" ht="121" customHeight="1" spans="1:22">
      <c r="A22" s="70">
        <v>14</v>
      </c>
      <c r="B22" s="79" t="s">
        <v>95</v>
      </c>
      <c r="C22" s="79" t="s">
        <v>29</v>
      </c>
      <c r="D22" s="58" t="s">
        <v>30</v>
      </c>
      <c r="E22" s="79" t="s">
        <v>96</v>
      </c>
      <c r="F22" s="80" t="s">
        <v>97</v>
      </c>
      <c r="G22" s="79">
        <v>200</v>
      </c>
      <c r="H22" s="58"/>
      <c r="I22" s="80" t="s">
        <v>98</v>
      </c>
      <c r="J22" s="80" t="s">
        <v>99</v>
      </c>
      <c r="K22" s="109">
        <v>0</v>
      </c>
      <c r="L22" s="110">
        <v>1</v>
      </c>
      <c r="M22" s="110">
        <v>0.003</v>
      </c>
      <c r="N22" s="110">
        <v>0</v>
      </c>
      <c r="O22" s="110">
        <v>0.003</v>
      </c>
      <c r="P22" s="110">
        <v>0.008</v>
      </c>
      <c r="Q22" s="110">
        <v>0</v>
      </c>
      <c r="R22" s="110">
        <v>0.008</v>
      </c>
      <c r="S22" s="103" t="s">
        <v>53</v>
      </c>
      <c r="T22" s="103" t="s">
        <v>82</v>
      </c>
      <c r="U22" s="140">
        <v>2024.1</v>
      </c>
      <c r="V22" s="152"/>
    </row>
    <row r="23" s="12" customFormat="1" ht="135" customHeight="1" spans="1:22">
      <c r="A23" s="70">
        <v>15</v>
      </c>
      <c r="B23" s="81" t="s">
        <v>100</v>
      </c>
      <c r="C23" s="81" t="s">
        <v>101</v>
      </c>
      <c r="D23" s="81" t="s">
        <v>30</v>
      </c>
      <c r="E23" s="81" t="s">
        <v>102</v>
      </c>
      <c r="F23" s="82" t="s">
        <v>103</v>
      </c>
      <c r="G23" s="81">
        <v>450</v>
      </c>
      <c r="H23" s="58" t="s">
        <v>73</v>
      </c>
      <c r="I23" s="82" t="s">
        <v>104</v>
      </c>
      <c r="J23" s="82" t="s">
        <v>104</v>
      </c>
      <c r="K23" s="81">
        <v>0</v>
      </c>
      <c r="L23" s="81">
        <v>1</v>
      </c>
      <c r="M23" s="81">
        <v>0.864</v>
      </c>
      <c r="N23" s="81">
        <v>0.0038</v>
      </c>
      <c r="O23" s="81">
        <v>0.0815</v>
      </c>
      <c r="P23" s="81">
        <v>0.2664</v>
      </c>
      <c r="Q23" s="153">
        <v>0.14</v>
      </c>
      <c r="R23" s="81">
        <v>0.2524</v>
      </c>
      <c r="S23" s="81" t="s">
        <v>53</v>
      </c>
      <c r="T23" s="81" t="s">
        <v>105</v>
      </c>
      <c r="U23" s="140">
        <v>2024.1</v>
      </c>
      <c r="V23" s="154"/>
    </row>
    <row r="24" s="13" customFormat="1" ht="151" customHeight="1" spans="1:22">
      <c r="A24" s="70">
        <v>16</v>
      </c>
      <c r="B24" s="74" t="s">
        <v>106</v>
      </c>
      <c r="C24" s="74" t="s">
        <v>29</v>
      </c>
      <c r="D24" s="58" t="s">
        <v>30</v>
      </c>
      <c r="E24" s="74" t="s">
        <v>107</v>
      </c>
      <c r="F24" s="75" t="s">
        <v>108</v>
      </c>
      <c r="G24" s="74">
        <v>500</v>
      </c>
      <c r="H24" s="58" t="s">
        <v>73</v>
      </c>
      <c r="I24" s="75" t="s">
        <v>109</v>
      </c>
      <c r="J24" s="75" t="s">
        <v>110</v>
      </c>
      <c r="K24" s="111">
        <v>0</v>
      </c>
      <c r="L24" s="111">
        <v>1</v>
      </c>
      <c r="M24" s="112">
        <v>0.0706</v>
      </c>
      <c r="N24" s="111">
        <v>0</v>
      </c>
      <c r="O24" s="112">
        <v>0.0706</v>
      </c>
      <c r="P24" s="112">
        <v>0.25</v>
      </c>
      <c r="Q24" s="111">
        <v>0</v>
      </c>
      <c r="R24" s="112">
        <v>0.25</v>
      </c>
      <c r="S24" s="81" t="s">
        <v>53</v>
      </c>
      <c r="T24" s="155" t="s">
        <v>111</v>
      </c>
      <c r="U24" s="140">
        <v>2024.1</v>
      </c>
      <c r="V24" s="155"/>
    </row>
    <row r="25" s="14" customFormat="1" ht="159" customHeight="1" spans="1:22">
      <c r="A25" s="70">
        <v>17</v>
      </c>
      <c r="B25" s="76" t="s">
        <v>112</v>
      </c>
      <c r="C25" s="76" t="s">
        <v>29</v>
      </c>
      <c r="D25" s="81" t="s">
        <v>30</v>
      </c>
      <c r="E25" s="74" t="s">
        <v>113</v>
      </c>
      <c r="F25" s="77" t="s">
        <v>114</v>
      </c>
      <c r="G25" s="76">
        <v>840</v>
      </c>
      <c r="H25" s="58" t="s">
        <v>73</v>
      </c>
      <c r="I25" s="77" t="s">
        <v>115</v>
      </c>
      <c r="J25" s="59" t="s">
        <v>116</v>
      </c>
      <c r="K25" s="76">
        <v>0</v>
      </c>
      <c r="L25" s="76">
        <v>1</v>
      </c>
      <c r="M25" s="76">
        <v>0.0246</v>
      </c>
      <c r="N25" s="74">
        <v>0.0001</v>
      </c>
      <c r="O25" s="113">
        <v>0.0245</v>
      </c>
      <c r="P25" s="76">
        <v>0.0989</v>
      </c>
      <c r="Q25" s="76">
        <v>0.0004</v>
      </c>
      <c r="R25" s="113">
        <v>0.0985</v>
      </c>
      <c r="S25" s="58" t="s">
        <v>53</v>
      </c>
      <c r="T25" s="76" t="s">
        <v>117</v>
      </c>
      <c r="U25" s="140">
        <v>2024.1</v>
      </c>
      <c r="V25" s="156"/>
    </row>
    <row r="26" s="15" customFormat="1" ht="169" customHeight="1" spans="1:22">
      <c r="A26" s="70">
        <v>18</v>
      </c>
      <c r="B26" s="58" t="s">
        <v>118</v>
      </c>
      <c r="C26" s="76" t="s">
        <v>29</v>
      </c>
      <c r="D26" s="58" t="s">
        <v>30</v>
      </c>
      <c r="E26" s="76" t="s">
        <v>119</v>
      </c>
      <c r="F26" s="59" t="s">
        <v>120</v>
      </c>
      <c r="G26" s="57">
        <v>875</v>
      </c>
      <c r="H26" s="58" t="s">
        <v>73</v>
      </c>
      <c r="I26" s="114" t="s">
        <v>121</v>
      </c>
      <c r="J26" s="114" t="s">
        <v>122</v>
      </c>
      <c r="K26" s="74">
        <v>0</v>
      </c>
      <c r="L26" s="74">
        <v>1</v>
      </c>
      <c r="M26" s="115">
        <v>0.056</v>
      </c>
      <c r="N26" s="78">
        <v>0</v>
      </c>
      <c r="O26" s="115">
        <v>0.056</v>
      </c>
      <c r="P26" s="116">
        <v>0.2168</v>
      </c>
      <c r="Q26" s="78">
        <v>0</v>
      </c>
      <c r="R26" s="116">
        <v>0.2168</v>
      </c>
      <c r="S26" s="74" t="s">
        <v>53</v>
      </c>
      <c r="T26" s="74" t="s">
        <v>123</v>
      </c>
      <c r="U26" s="140">
        <v>2024.1</v>
      </c>
      <c r="V26" s="57"/>
    </row>
    <row r="27" s="15" customFormat="1" ht="154" customHeight="1" spans="1:22">
      <c r="A27" s="70">
        <v>19</v>
      </c>
      <c r="B27" s="58" t="s">
        <v>124</v>
      </c>
      <c r="C27" s="76" t="s">
        <v>29</v>
      </c>
      <c r="D27" s="58" t="s">
        <v>30</v>
      </c>
      <c r="E27" s="76" t="s">
        <v>119</v>
      </c>
      <c r="F27" s="59" t="s">
        <v>125</v>
      </c>
      <c r="G27" s="57">
        <v>210</v>
      </c>
      <c r="H27" s="58" t="s">
        <v>73</v>
      </c>
      <c r="I27" s="114" t="s">
        <v>126</v>
      </c>
      <c r="J27" s="114" t="s">
        <v>127</v>
      </c>
      <c r="K27" s="74">
        <v>0</v>
      </c>
      <c r="L27" s="74">
        <v>1</v>
      </c>
      <c r="M27" s="115">
        <v>0.056</v>
      </c>
      <c r="N27" s="78">
        <v>0</v>
      </c>
      <c r="O27" s="115">
        <v>0.056</v>
      </c>
      <c r="P27" s="116">
        <v>0.2168</v>
      </c>
      <c r="Q27" s="78">
        <v>0</v>
      </c>
      <c r="R27" s="116">
        <v>0.2168</v>
      </c>
      <c r="S27" s="74" t="s">
        <v>53</v>
      </c>
      <c r="T27" s="74" t="s">
        <v>123</v>
      </c>
      <c r="U27" s="140">
        <v>2024.1</v>
      </c>
      <c r="V27" s="57"/>
    </row>
    <row r="28" s="15" customFormat="1" ht="140" customHeight="1" spans="1:22">
      <c r="A28" s="70">
        <v>20</v>
      </c>
      <c r="B28" s="58" t="s">
        <v>128</v>
      </c>
      <c r="C28" s="58" t="s">
        <v>29</v>
      </c>
      <c r="D28" s="58" t="s">
        <v>30</v>
      </c>
      <c r="E28" s="58" t="s">
        <v>129</v>
      </c>
      <c r="F28" s="59" t="s">
        <v>130</v>
      </c>
      <c r="G28" s="57">
        <v>980</v>
      </c>
      <c r="H28" s="58" t="s">
        <v>73</v>
      </c>
      <c r="I28" s="59" t="s">
        <v>131</v>
      </c>
      <c r="J28" s="59" t="s">
        <v>132</v>
      </c>
      <c r="K28" s="74">
        <v>0</v>
      </c>
      <c r="L28" s="74">
        <v>1</v>
      </c>
      <c r="M28" s="115">
        <v>0.044</v>
      </c>
      <c r="N28" s="78">
        <v>0</v>
      </c>
      <c r="O28" s="115">
        <v>0.044</v>
      </c>
      <c r="P28" s="116">
        <v>0.1254</v>
      </c>
      <c r="Q28" s="78">
        <v>0</v>
      </c>
      <c r="R28" s="116">
        <v>0.1254</v>
      </c>
      <c r="S28" s="74" t="s">
        <v>53</v>
      </c>
      <c r="T28" s="74" t="s">
        <v>111</v>
      </c>
      <c r="U28" s="140">
        <v>2024.1</v>
      </c>
      <c r="V28" s="57"/>
    </row>
    <row r="29" s="15" customFormat="1" ht="177" customHeight="1" spans="1:22">
      <c r="A29" s="70">
        <v>21</v>
      </c>
      <c r="B29" s="58" t="s">
        <v>133</v>
      </c>
      <c r="C29" s="58" t="s">
        <v>29</v>
      </c>
      <c r="D29" s="58" t="s">
        <v>30</v>
      </c>
      <c r="E29" s="58" t="s">
        <v>134</v>
      </c>
      <c r="F29" s="59" t="s">
        <v>135</v>
      </c>
      <c r="G29" s="57">
        <v>600</v>
      </c>
      <c r="H29" s="58" t="s">
        <v>73</v>
      </c>
      <c r="I29" s="59" t="s">
        <v>136</v>
      </c>
      <c r="J29" s="59" t="s">
        <v>137</v>
      </c>
      <c r="K29" s="74">
        <v>0</v>
      </c>
      <c r="L29" s="74">
        <v>0</v>
      </c>
      <c r="M29" s="115">
        <v>0.018</v>
      </c>
      <c r="N29" s="115">
        <v>0</v>
      </c>
      <c r="O29" s="115">
        <v>0.018</v>
      </c>
      <c r="P29" s="115">
        <v>0.018</v>
      </c>
      <c r="Q29" s="115">
        <v>0</v>
      </c>
      <c r="R29" s="115">
        <v>0.018</v>
      </c>
      <c r="S29" s="115" t="s">
        <v>53</v>
      </c>
      <c r="T29" s="115" t="s">
        <v>138</v>
      </c>
      <c r="U29" s="140">
        <v>2024.1</v>
      </c>
      <c r="V29" s="115"/>
    </row>
    <row r="30" s="15" customFormat="1" ht="154" customHeight="1" spans="1:22">
      <c r="A30" s="70">
        <v>22</v>
      </c>
      <c r="B30" s="58" t="s">
        <v>139</v>
      </c>
      <c r="C30" s="58" t="s">
        <v>29</v>
      </c>
      <c r="D30" s="58" t="s">
        <v>30</v>
      </c>
      <c r="E30" s="58" t="s">
        <v>140</v>
      </c>
      <c r="F30" s="59" t="s">
        <v>141</v>
      </c>
      <c r="G30" s="57">
        <v>950</v>
      </c>
      <c r="H30" s="58" t="s">
        <v>73</v>
      </c>
      <c r="I30" s="59" t="s">
        <v>136</v>
      </c>
      <c r="J30" s="59" t="s">
        <v>137</v>
      </c>
      <c r="K30" s="74">
        <v>0</v>
      </c>
      <c r="L30" s="74">
        <v>0</v>
      </c>
      <c r="M30" s="115">
        <v>0.05</v>
      </c>
      <c r="N30" s="115">
        <v>0</v>
      </c>
      <c r="O30" s="115">
        <v>0.05</v>
      </c>
      <c r="P30" s="115">
        <v>2.15</v>
      </c>
      <c r="Q30" s="115">
        <v>0</v>
      </c>
      <c r="R30" s="115">
        <v>2.15</v>
      </c>
      <c r="S30" s="115" t="s">
        <v>53</v>
      </c>
      <c r="T30" s="115" t="s">
        <v>142</v>
      </c>
      <c r="U30" s="140">
        <v>2024.1</v>
      </c>
      <c r="V30" s="115"/>
    </row>
    <row r="31" s="1" customFormat="1" ht="54" customHeight="1" spans="1:22">
      <c r="A31" s="67" t="s">
        <v>143</v>
      </c>
      <c r="B31" s="68"/>
      <c r="C31" s="57"/>
      <c r="D31" s="58"/>
      <c r="E31" s="58"/>
      <c r="F31" s="59"/>
      <c r="G31" s="69">
        <f>SUM(G32:G46)</f>
        <v>4000</v>
      </c>
      <c r="H31" s="58"/>
      <c r="I31" s="59"/>
      <c r="J31" s="59"/>
      <c r="K31" s="57"/>
      <c r="L31" s="57"/>
      <c r="M31" s="57"/>
      <c r="N31" s="57"/>
      <c r="O31" s="57"/>
      <c r="P31" s="57"/>
      <c r="Q31" s="57"/>
      <c r="R31" s="57"/>
      <c r="S31" s="58"/>
      <c r="T31" s="58"/>
      <c r="U31" s="57"/>
      <c r="V31" s="138"/>
    </row>
    <row r="32" s="16" customFormat="1" ht="133" customHeight="1" spans="1:24">
      <c r="A32" s="74">
        <v>23</v>
      </c>
      <c r="B32" s="74" t="s">
        <v>144</v>
      </c>
      <c r="C32" s="74" t="s">
        <v>29</v>
      </c>
      <c r="D32" s="74" t="s">
        <v>30</v>
      </c>
      <c r="E32" s="74" t="s">
        <v>49</v>
      </c>
      <c r="F32" s="75" t="s">
        <v>145</v>
      </c>
      <c r="G32" s="74">
        <v>50</v>
      </c>
      <c r="H32" s="74" t="s">
        <v>33</v>
      </c>
      <c r="I32" s="75" t="s">
        <v>146</v>
      </c>
      <c r="J32" s="75" t="s">
        <v>147</v>
      </c>
      <c r="K32" s="74">
        <v>0</v>
      </c>
      <c r="L32" s="74">
        <v>2</v>
      </c>
      <c r="M32" s="74">
        <v>0.0086</v>
      </c>
      <c r="N32" s="74">
        <v>0</v>
      </c>
      <c r="O32" s="74">
        <v>0.0086</v>
      </c>
      <c r="P32" s="74">
        <v>0.0304</v>
      </c>
      <c r="Q32" s="74">
        <v>0</v>
      </c>
      <c r="R32" s="74">
        <v>0.0304</v>
      </c>
      <c r="S32" s="74" t="s">
        <v>53</v>
      </c>
      <c r="T32" s="74" t="s">
        <v>148</v>
      </c>
      <c r="U32" s="140">
        <v>2024.1</v>
      </c>
      <c r="V32" s="147"/>
      <c r="X32" s="148"/>
    </row>
    <row r="33" s="8" customFormat="1" ht="133" customHeight="1" spans="1:24">
      <c r="A33" s="74">
        <v>24</v>
      </c>
      <c r="B33" s="74" t="s">
        <v>149</v>
      </c>
      <c r="C33" s="74" t="s">
        <v>29</v>
      </c>
      <c r="D33" s="74" t="s">
        <v>30</v>
      </c>
      <c r="E33" s="74" t="s">
        <v>49</v>
      </c>
      <c r="F33" s="75" t="s">
        <v>150</v>
      </c>
      <c r="G33" s="74">
        <v>300</v>
      </c>
      <c r="H33" s="74" t="s">
        <v>33</v>
      </c>
      <c r="I33" s="75" t="s">
        <v>151</v>
      </c>
      <c r="J33" s="75" t="s">
        <v>152</v>
      </c>
      <c r="K33" s="74">
        <v>12</v>
      </c>
      <c r="L33" s="74">
        <v>0</v>
      </c>
      <c r="M33" s="74">
        <v>0.0025</v>
      </c>
      <c r="N33" s="74">
        <v>0</v>
      </c>
      <c r="O33" s="74">
        <v>0.0025</v>
      </c>
      <c r="P33" s="74">
        <v>0.001</v>
      </c>
      <c r="Q33" s="74">
        <v>0</v>
      </c>
      <c r="R33" s="74">
        <v>0.001</v>
      </c>
      <c r="S33" s="74" t="s">
        <v>53</v>
      </c>
      <c r="T33" s="74" t="s">
        <v>49</v>
      </c>
      <c r="U33" s="140">
        <v>2024.1</v>
      </c>
      <c r="V33" s="147"/>
      <c r="X33" s="148"/>
    </row>
    <row r="34" s="8" customFormat="1" ht="133" customHeight="1" spans="1:24">
      <c r="A34" s="74">
        <v>25</v>
      </c>
      <c r="B34" s="74" t="s">
        <v>153</v>
      </c>
      <c r="C34" s="74" t="s">
        <v>29</v>
      </c>
      <c r="D34" s="74" t="s">
        <v>30</v>
      </c>
      <c r="E34" s="74" t="s">
        <v>49</v>
      </c>
      <c r="F34" s="75" t="s">
        <v>154</v>
      </c>
      <c r="G34" s="74">
        <v>100</v>
      </c>
      <c r="H34" s="74" t="s">
        <v>33</v>
      </c>
      <c r="I34" s="75" t="s">
        <v>155</v>
      </c>
      <c r="J34" s="75" t="s">
        <v>156</v>
      </c>
      <c r="K34" s="74">
        <v>12</v>
      </c>
      <c r="L34" s="74">
        <v>30</v>
      </c>
      <c r="M34" s="74">
        <v>0.0065</v>
      </c>
      <c r="N34" s="74">
        <v>0</v>
      </c>
      <c r="O34" s="74">
        <v>0.0065</v>
      </c>
      <c r="P34" s="74">
        <v>0.0123</v>
      </c>
      <c r="Q34" s="74">
        <v>0</v>
      </c>
      <c r="R34" s="74">
        <v>0.0123</v>
      </c>
      <c r="S34" s="74" t="s">
        <v>53</v>
      </c>
      <c r="T34" s="74" t="s">
        <v>49</v>
      </c>
      <c r="U34" s="140">
        <v>2024.1</v>
      </c>
      <c r="V34" s="147"/>
      <c r="X34" s="148"/>
    </row>
    <row r="35" s="8" customFormat="1" ht="133" customHeight="1" spans="1:24">
      <c r="A35" s="74">
        <v>26</v>
      </c>
      <c r="B35" s="74" t="s">
        <v>157</v>
      </c>
      <c r="C35" s="74" t="s">
        <v>29</v>
      </c>
      <c r="D35" s="74" t="s">
        <v>30</v>
      </c>
      <c r="E35" s="74" t="s">
        <v>49</v>
      </c>
      <c r="F35" s="75" t="s">
        <v>158</v>
      </c>
      <c r="G35" s="74">
        <v>500</v>
      </c>
      <c r="H35" s="74" t="s">
        <v>33</v>
      </c>
      <c r="I35" s="75" t="s">
        <v>159</v>
      </c>
      <c r="J35" s="75" t="s">
        <v>160</v>
      </c>
      <c r="K35" s="74">
        <v>0</v>
      </c>
      <c r="L35" s="74">
        <v>10</v>
      </c>
      <c r="M35" s="74">
        <v>0.016</v>
      </c>
      <c r="N35" s="74">
        <v>0</v>
      </c>
      <c r="O35" s="74">
        <v>0.016</v>
      </c>
      <c r="P35" s="74">
        <v>0.023</v>
      </c>
      <c r="Q35" s="74">
        <v>0</v>
      </c>
      <c r="R35" s="74">
        <v>0.023</v>
      </c>
      <c r="S35" s="74" t="s">
        <v>53</v>
      </c>
      <c r="T35" s="74" t="s">
        <v>49</v>
      </c>
      <c r="U35" s="140">
        <v>2024.1</v>
      </c>
      <c r="V35" s="147"/>
      <c r="X35" s="148"/>
    </row>
    <row r="36" s="8" customFormat="1" ht="169" customHeight="1" spans="1:24">
      <c r="A36" s="74">
        <v>27</v>
      </c>
      <c r="B36" s="74" t="s">
        <v>161</v>
      </c>
      <c r="C36" s="74" t="s">
        <v>29</v>
      </c>
      <c r="D36" s="74" t="s">
        <v>30</v>
      </c>
      <c r="E36" s="74" t="s">
        <v>162</v>
      </c>
      <c r="F36" s="75" t="s">
        <v>163</v>
      </c>
      <c r="G36" s="74">
        <v>450</v>
      </c>
      <c r="H36" s="74" t="s">
        <v>33</v>
      </c>
      <c r="I36" s="75" t="s">
        <v>164</v>
      </c>
      <c r="J36" s="75" t="s">
        <v>165</v>
      </c>
      <c r="K36" s="74">
        <v>12</v>
      </c>
      <c r="L36" s="74">
        <v>184</v>
      </c>
      <c r="M36" s="74">
        <v>0.5853</v>
      </c>
      <c r="N36" s="74">
        <v>0.042</v>
      </c>
      <c r="O36" s="74">
        <v>0.5433</v>
      </c>
      <c r="P36" s="74">
        <v>2.0488</v>
      </c>
      <c r="Q36" s="74">
        <v>0.1465</v>
      </c>
      <c r="R36" s="74">
        <v>1.9023</v>
      </c>
      <c r="S36" s="74" t="s">
        <v>53</v>
      </c>
      <c r="T36" s="74" t="s">
        <v>162</v>
      </c>
      <c r="U36" s="140">
        <v>2024.1</v>
      </c>
      <c r="V36" s="157"/>
      <c r="X36" s="148"/>
    </row>
    <row r="37" s="17" customFormat="1" ht="156" customHeight="1" spans="1:22">
      <c r="A37" s="74">
        <v>28</v>
      </c>
      <c r="B37" s="74" t="s">
        <v>166</v>
      </c>
      <c r="C37" s="74" t="s">
        <v>29</v>
      </c>
      <c r="D37" s="58" t="s">
        <v>30</v>
      </c>
      <c r="E37" s="74" t="s">
        <v>167</v>
      </c>
      <c r="F37" s="75" t="s">
        <v>168</v>
      </c>
      <c r="G37" s="74">
        <v>400</v>
      </c>
      <c r="H37" s="83" t="s">
        <v>73</v>
      </c>
      <c r="I37" s="75" t="s">
        <v>169</v>
      </c>
      <c r="J37" s="75" t="s">
        <v>170</v>
      </c>
      <c r="K37" s="74">
        <v>0</v>
      </c>
      <c r="L37" s="74">
        <v>1</v>
      </c>
      <c r="M37" s="74">
        <v>0.034</v>
      </c>
      <c r="N37" s="74">
        <v>0.0002</v>
      </c>
      <c r="O37" s="74">
        <v>0.0338</v>
      </c>
      <c r="P37" s="74">
        <v>0.1271</v>
      </c>
      <c r="Q37" s="74">
        <v>0.0005</v>
      </c>
      <c r="R37" s="74">
        <v>0.1266</v>
      </c>
      <c r="S37" s="74" t="s">
        <v>53</v>
      </c>
      <c r="T37" s="74" t="s">
        <v>171</v>
      </c>
      <c r="U37" s="140">
        <v>2024.1</v>
      </c>
      <c r="V37" s="74"/>
    </row>
    <row r="38" s="18" customFormat="1" ht="167" customHeight="1" spans="1:22">
      <c r="A38" s="74">
        <v>29</v>
      </c>
      <c r="B38" s="81" t="s">
        <v>172</v>
      </c>
      <c r="C38" s="81" t="s">
        <v>29</v>
      </c>
      <c r="D38" s="58" t="s">
        <v>30</v>
      </c>
      <c r="E38" s="81" t="s">
        <v>173</v>
      </c>
      <c r="F38" s="82" t="s">
        <v>174</v>
      </c>
      <c r="G38" s="74">
        <v>150</v>
      </c>
      <c r="H38" s="83" t="s">
        <v>73</v>
      </c>
      <c r="I38" s="82" t="s">
        <v>175</v>
      </c>
      <c r="J38" s="82" t="s">
        <v>176</v>
      </c>
      <c r="K38" s="117">
        <v>0</v>
      </c>
      <c r="L38" s="118">
        <v>1</v>
      </c>
      <c r="M38" s="119">
        <v>0.046</v>
      </c>
      <c r="N38" s="119">
        <v>0.0003</v>
      </c>
      <c r="O38" s="120">
        <v>0.0457</v>
      </c>
      <c r="P38" s="120">
        <v>0.1675</v>
      </c>
      <c r="Q38" s="120">
        <v>0.0008</v>
      </c>
      <c r="R38" s="120">
        <v>0.1667</v>
      </c>
      <c r="S38" s="81" t="s">
        <v>53</v>
      </c>
      <c r="T38" s="81" t="s">
        <v>171</v>
      </c>
      <c r="U38" s="140">
        <v>2024.1</v>
      </c>
      <c r="V38" s="158"/>
    </row>
    <row r="39" s="19" customFormat="1" ht="146" customHeight="1" spans="1:22">
      <c r="A39" s="74">
        <v>30</v>
      </c>
      <c r="B39" s="58" t="s">
        <v>177</v>
      </c>
      <c r="C39" s="58" t="s">
        <v>29</v>
      </c>
      <c r="D39" s="58" t="s">
        <v>30</v>
      </c>
      <c r="E39" s="58" t="s">
        <v>178</v>
      </c>
      <c r="F39" s="59" t="s">
        <v>179</v>
      </c>
      <c r="G39" s="58">
        <v>100</v>
      </c>
      <c r="H39" s="83" t="s">
        <v>73</v>
      </c>
      <c r="I39" s="59" t="s">
        <v>180</v>
      </c>
      <c r="J39" s="59" t="s">
        <v>181</v>
      </c>
      <c r="K39" s="58">
        <v>3</v>
      </c>
      <c r="L39" s="58">
        <v>7</v>
      </c>
      <c r="M39" s="58">
        <v>0.4636</v>
      </c>
      <c r="N39" s="58">
        <v>0.0194</v>
      </c>
      <c r="O39" s="58">
        <v>0.4442</v>
      </c>
      <c r="P39" s="58">
        <v>1.4186</v>
      </c>
      <c r="Q39" s="58">
        <v>0.0702</v>
      </c>
      <c r="R39" s="58">
        <f>P39-Q39</f>
        <v>1.3484</v>
      </c>
      <c r="S39" s="58" t="s">
        <v>53</v>
      </c>
      <c r="T39" s="58" t="s">
        <v>182</v>
      </c>
      <c r="U39" s="159">
        <v>2024.1</v>
      </c>
      <c r="V39" s="74"/>
    </row>
    <row r="40" s="15" customFormat="1" ht="128" customHeight="1" spans="1:22">
      <c r="A40" s="74">
        <v>31</v>
      </c>
      <c r="B40" s="74" t="s">
        <v>183</v>
      </c>
      <c r="C40" s="74" t="s">
        <v>29</v>
      </c>
      <c r="D40" s="58" t="s">
        <v>30</v>
      </c>
      <c r="E40" s="74" t="s">
        <v>184</v>
      </c>
      <c r="F40" s="75" t="s">
        <v>185</v>
      </c>
      <c r="G40" s="74">
        <v>500</v>
      </c>
      <c r="H40" s="83" t="s">
        <v>73</v>
      </c>
      <c r="I40" s="75" t="s">
        <v>186</v>
      </c>
      <c r="J40" s="75" t="s">
        <v>187</v>
      </c>
      <c r="K40" s="74">
        <v>0</v>
      </c>
      <c r="L40" s="74">
        <v>1</v>
      </c>
      <c r="M40" s="74">
        <v>0.1485</v>
      </c>
      <c r="N40" s="74">
        <v>0</v>
      </c>
      <c r="O40" s="74">
        <v>0.1485</v>
      </c>
      <c r="P40" s="74">
        <v>0.1683</v>
      </c>
      <c r="Q40" s="74">
        <v>0</v>
      </c>
      <c r="R40" s="74">
        <v>0.1683</v>
      </c>
      <c r="S40" s="58" t="s">
        <v>53</v>
      </c>
      <c r="T40" s="74" t="s">
        <v>188</v>
      </c>
      <c r="U40" s="159">
        <v>2024.1</v>
      </c>
      <c r="V40" s="75"/>
    </row>
    <row r="41" s="10" customFormat="1" ht="128" customHeight="1" spans="1:22">
      <c r="A41" s="74">
        <v>32</v>
      </c>
      <c r="B41" s="74" t="s">
        <v>189</v>
      </c>
      <c r="C41" s="76" t="s">
        <v>29</v>
      </c>
      <c r="D41" s="76" t="s">
        <v>30</v>
      </c>
      <c r="E41" s="74" t="s">
        <v>190</v>
      </c>
      <c r="F41" s="75" t="s">
        <v>191</v>
      </c>
      <c r="G41" s="74">
        <v>150</v>
      </c>
      <c r="H41" s="83" t="s">
        <v>73</v>
      </c>
      <c r="I41" s="75" t="s">
        <v>192</v>
      </c>
      <c r="J41" s="75" t="s">
        <v>193</v>
      </c>
      <c r="K41" s="74">
        <v>0</v>
      </c>
      <c r="L41" s="74">
        <v>1</v>
      </c>
      <c r="M41" s="74">
        <v>0.0314</v>
      </c>
      <c r="N41" s="74">
        <v>0</v>
      </c>
      <c r="O41" s="74">
        <v>0.0314</v>
      </c>
      <c r="P41" s="74">
        <v>0.0894</v>
      </c>
      <c r="Q41" s="74">
        <v>0</v>
      </c>
      <c r="R41" s="74">
        <v>0.0894</v>
      </c>
      <c r="S41" s="58" t="s">
        <v>53</v>
      </c>
      <c r="T41" s="74" t="s">
        <v>194</v>
      </c>
      <c r="U41" s="159">
        <v>2024.1</v>
      </c>
      <c r="V41" s="160"/>
    </row>
    <row r="42" s="20" customFormat="1" ht="139" customHeight="1" spans="1:22">
      <c r="A42" s="74">
        <v>33</v>
      </c>
      <c r="B42" s="84" t="s">
        <v>195</v>
      </c>
      <c r="C42" s="84" t="s">
        <v>29</v>
      </c>
      <c r="D42" s="58" t="s">
        <v>30</v>
      </c>
      <c r="E42" s="84" t="s">
        <v>196</v>
      </c>
      <c r="F42" s="85" t="s">
        <v>197</v>
      </c>
      <c r="G42" s="86">
        <v>500</v>
      </c>
      <c r="H42" s="58" t="s">
        <v>73</v>
      </c>
      <c r="I42" s="85" t="s">
        <v>198</v>
      </c>
      <c r="J42" s="95" t="s">
        <v>199</v>
      </c>
      <c r="K42" s="86">
        <v>0</v>
      </c>
      <c r="L42" s="86">
        <v>1</v>
      </c>
      <c r="M42" s="121">
        <v>0.0286</v>
      </c>
      <c r="N42" s="86">
        <v>0</v>
      </c>
      <c r="O42" s="86">
        <v>0.029</v>
      </c>
      <c r="P42" s="86">
        <v>0.0858</v>
      </c>
      <c r="Q42" s="86">
        <v>0</v>
      </c>
      <c r="R42" s="86">
        <v>0.0858</v>
      </c>
      <c r="S42" s="134" t="s">
        <v>53</v>
      </c>
      <c r="T42" s="84" t="s">
        <v>200</v>
      </c>
      <c r="U42" s="140">
        <v>2024.1</v>
      </c>
      <c r="V42" s="84"/>
    </row>
    <row r="43" s="21" customFormat="1" ht="109" customHeight="1" spans="1:22">
      <c r="A43" s="74">
        <v>34</v>
      </c>
      <c r="B43" s="74" t="s">
        <v>201</v>
      </c>
      <c r="C43" s="74" t="s">
        <v>29</v>
      </c>
      <c r="D43" s="58" t="s">
        <v>30</v>
      </c>
      <c r="E43" s="74" t="s">
        <v>202</v>
      </c>
      <c r="F43" s="87" t="s">
        <v>203</v>
      </c>
      <c r="G43" s="87">
        <v>100</v>
      </c>
      <c r="H43" s="87" t="s">
        <v>204</v>
      </c>
      <c r="I43" s="87" t="s">
        <v>205</v>
      </c>
      <c r="J43" s="87" t="s">
        <v>206</v>
      </c>
      <c r="K43" s="87">
        <v>0</v>
      </c>
      <c r="L43" s="87">
        <v>3</v>
      </c>
      <c r="M43" s="87">
        <v>0.0248</v>
      </c>
      <c r="N43" s="87">
        <v>3</v>
      </c>
      <c r="O43" s="87">
        <v>0.0245</v>
      </c>
      <c r="P43" s="87">
        <v>0.075</v>
      </c>
      <c r="Q43" s="87">
        <v>0.0009</v>
      </c>
      <c r="R43" s="87">
        <v>0.0741</v>
      </c>
      <c r="S43" s="81" t="s">
        <v>53</v>
      </c>
      <c r="T43" s="74" t="s">
        <v>207</v>
      </c>
      <c r="U43" s="140">
        <v>2024.1</v>
      </c>
      <c r="V43" s="161"/>
    </row>
    <row r="44" s="4" customFormat="1" ht="123" customHeight="1" spans="1:22">
      <c r="A44" s="74">
        <v>35</v>
      </c>
      <c r="B44" s="74" t="s">
        <v>208</v>
      </c>
      <c r="C44" s="74" t="s">
        <v>29</v>
      </c>
      <c r="D44" s="74" t="s">
        <v>209</v>
      </c>
      <c r="E44" s="74" t="s">
        <v>210</v>
      </c>
      <c r="F44" s="74" t="s">
        <v>211</v>
      </c>
      <c r="G44" s="74">
        <v>300</v>
      </c>
      <c r="H44" s="74" t="s">
        <v>33</v>
      </c>
      <c r="I44" s="74" t="s">
        <v>212</v>
      </c>
      <c r="J44" s="74" t="s">
        <v>213</v>
      </c>
      <c r="K44" s="74">
        <v>0</v>
      </c>
      <c r="L44" s="74">
        <v>1</v>
      </c>
      <c r="M44" s="74">
        <v>0.032</v>
      </c>
      <c r="N44" s="74">
        <v>0.0013</v>
      </c>
      <c r="O44" s="74">
        <v>0.0307</v>
      </c>
      <c r="P44" s="74">
        <v>0.1472</v>
      </c>
      <c r="Q44" s="74">
        <v>0.0052</v>
      </c>
      <c r="R44" s="74">
        <v>0.142</v>
      </c>
      <c r="S44" s="74" t="s">
        <v>53</v>
      </c>
      <c r="T44" s="74" t="s">
        <v>182</v>
      </c>
      <c r="U44" s="140">
        <v>2024.1</v>
      </c>
      <c r="V44" s="162"/>
    </row>
    <row r="45" s="22" customFormat="1" ht="106" customHeight="1" spans="1:28">
      <c r="A45" s="81">
        <v>36</v>
      </c>
      <c r="B45" s="81" t="s">
        <v>214</v>
      </c>
      <c r="C45" s="81" t="s">
        <v>29</v>
      </c>
      <c r="D45" s="81" t="s">
        <v>215</v>
      </c>
      <c r="E45" s="81" t="s">
        <v>216</v>
      </c>
      <c r="F45" s="81" t="s">
        <v>217</v>
      </c>
      <c r="G45" s="81">
        <v>200</v>
      </c>
      <c r="H45" s="81" t="s">
        <v>204</v>
      </c>
      <c r="I45" s="81" t="s">
        <v>218</v>
      </c>
      <c r="J45" s="81" t="s">
        <v>219</v>
      </c>
      <c r="K45" s="81">
        <v>0</v>
      </c>
      <c r="L45" s="81">
        <v>1</v>
      </c>
      <c r="M45" s="81">
        <v>0.0032</v>
      </c>
      <c r="N45" s="81">
        <v>0.0003</v>
      </c>
      <c r="O45" s="81">
        <v>0.0032</v>
      </c>
      <c r="P45" s="81">
        <v>0.0304</v>
      </c>
      <c r="Q45" s="81">
        <v>0.001</v>
      </c>
      <c r="R45" s="81">
        <v>0.0304</v>
      </c>
      <c r="S45" s="81" t="s">
        <v>53</v>
      </c>
      <c r="T45" s="81" t="s">
        <v>220</v>
      </c>
      <c r="U45" s="163">
        <v>2024.1</v>
      </c>
      <c r="V45" s="164"/>
      <c r="W45" s="165"/>
      <c r="X45" s="165"/>
      <c r="Y45" s="165"/>
      <c r="Z45" s="165"/>
      <c r="AA45" s="165"/>
      <c r="AB45" s="165"/>
    </row>
    <row r="46" s="23" customFormat="1" ht="106" customHeight="1" spans="1:22">
      <c r="A46" s="74">
        <v>37</v>
      </c>
      <c r="B46" s="74" t="s">
        <v>221</v>
      </c>
      <c r="C46" s="74" t="s">
        <v>29</v>
      </c>
      <c r="D46" s="74" t="s">
        <v>222</v>
      </c>
      <c r="E46" s="74" t="s">
        <v>223</v>
      </c>
      <c r="F46" s="74" t="s">
        <v>224</v>
      </c>
      <c r="G46" s="74">
        <v>200</v>
      </c>
      <c r="H46" s="74" t="s">
        <v>225</v>
      </c>
      <c r="I46" s="74" t="s">
        <v>226</v>
      </c>
      <c r="J46" s="74" t="s">
        <v>227</v>
      </c>
      <c r="K46" s="74">
        <v>0</v>
      </c>
      <c r="L46" s="74">
        <v>1</v>
      </c>
      <c r="M46" s="74">
        <v>0.0336</v>
      </c>
      <c r="N46" s="74">
        <v>0.0003</v>
      </c>
      <c r="O46" s="74">
        <v>0.0333</v>
      </c>
      <c r="P46" s="74">
        <v>0.1256</v>
      </c>
      <c r="Q46" s="74">
        <v>0.0005</v>
      </c>
      <c r="R46" s="74">
        <v>0.1251</v>
      </c>
      <c r="S46" s="74" t="s">
        <v>53</v>
      </c>
      <c r="T46" s="74" t="s">
        <v>228</v>
      </c>
      <c r="U46" s="163">
        <v>2024.1</v>
      </c>
      <c r="V46" s="74"/>
    </row>
    <row r="47" s="10" customFormat="1" ht="57" customHeight="1" spans="1:22">
      <c r="A47" s="88" t="s">
        <v>229</v>
      </c>
      <c r="B47" s="89"/>
      <c r="C47" s="90"/>
      <c r="D47" s="91"/>
      <c r="E47" s="92"/>
      <c r="F47" s="93"/>
      <c r="G47" s="94">
        <f>SUM(G48:G61)</f>
        <v>3370</v>
      </c>
      <c r="H47" s="92"/>
      <c r="I47" s="93"/>
      <c r="J47" s="93"/>
      <c r="K47" s="92"/>
      <c r="L47" s="92"/>
      <c r="M47" s="92"/>
      <c r="N47" s="92"/>
      <c r="O47" s="92"/>
      <c r="P47" s="92"/>
      <c r="Q47" s="92"/>
      <c r="R47" s="92"/>
      <c r="S47" s="166"/>
      <c r="T47" s="92"/>
      <c r="U47" s="167"/>
      <c r="V47" s="168"/>
    </row>
    <row r="48" s="2" customFormat="1" ht="189" customHeight="1" spans="1:22">
      <c r="A48" s="70">
        <v>38</v>
      </c>
      <c r="B48" s="58" t="s">
        <v>230</v>
      </c>
      <c r="C48" s="58" t="s">
        <v>29</v>
      </c>
      <c r="D48" s="58" t="s">
        <v>30</v>
      </c>
      <c r="E48" s="58" t="s">
        <v>231</v>
      </c>
      <c r="F48" s="59" t="s">
        <v>232</v>
      </c>
      <c r="G48" s="58">
        <v>500</v>
      </c>
      <c r="H48" s="83" t="s">
        <v>73</v>
      </c>
      <c r="I48" s="59" t="s">
        <v>233</v>
      </c>
      <c r="J48" s="59" t="s">
        <v>234</v>
      </c>
      <c r="K48" s="58">
        <v>0</v>
      </c>
      <c r="L48" s="58">
        <v>1</v>
      </c>
      <c r="M48" s="58">
        <v>0.0484</v>
      </c>
      <c r="N48" s="58">
        <v>0.0008</v>
      </c>
      <c r="O48" s="58">
        <v>0.0476</v>
      </c>
      <c r="P48" s="58">
        <v>0.1814</v>
      </c>
      <c r="Q48" s="58">
        <v>0.0025</v>
      </c>
      <c r="R48" s="58">
        <v>0.1789</v>
      </c>
      <c r="S48" s="58" t="s">
        <v>53</v>
      </c>
      <c r="T48" s="58" t="s">
        <v>76</v>
      </c>
      <c r="U48" s="140">
        <v>2024.1</v>
      </c>
      <c r="V48" s="169"/>
    </row>
    <row r="49" s="2" customFormat="1" ht="140" customHeight="1" spans="1:22">
      <c r="A49" s="70">
        <v>39</v>
      </c>
      <c r="B49" s="58" t="s">
        <v>235</v>
      </c>
      <c r="C49" s="58" t="s">
        <v>29</v>
      </c>
      <c r="D49" s="58" t="s">
        <v>30</v>
      </c>
      <c r="E49" s="58" t="s">
        <v>236</v>
      </c>
      <c r="F49" s="59" t="s">
        <v>237</v>
      </c>
      <c r="G49" s="58">
        <v>210</v>
      </c>
      <c r="H49" s="83" t="s">
        <v>73</v>
      </c>
      <c r="I49" s="59" t="s">
        <v>238</v>
      </c>
      <c r="J49" s="59" t="s">
        <v>239</v>
      </c>
      <c r="K49" s="58">
        <v>0</v>
      </c>
      <c r="L49" s="58">
        <v>1</v>
      </c>
      <c r="M49" s="58">
        <v>0.048</v>
      </c>
      <c r="N49" s="58">
        <v>0.0001</v>
      </c>
      <c r="O49" s="58">
        <v>0.0479</v>
      </c>
      <c r="P49" s="58">
        <v>0.1645</v>
      </c>
      <c r="Q49" s="58">
        <v>0.0001</v>
      </c>
      <c r="R49" s="58">
        <v>0.1644</v>
      </c>
      <c r="S49" s="58" t="s">
        <v>53</v>
      </c>
      <c r="T49" s="58" t="s">
        <v>76</v>
      </c>
      <c r="U49" s="140">
        <v>2024.1</v>
      </c>
      <c r="V49" s="169"/>
    </row>
    <row r="50" s="1" customFormat="1" ht="119" customHeight="1" spans="1:22">
      <c r="A50" s="70">
        <v>40</v>
      </c>
      <c r="B50" s="84" t="s">
        <v>240</v>
      </c>
      <c r="C50" s="84" t="s">
        <v>29</v>
      </c>
      <c r="D50" s="58" t="s">
        <v>30</v>
      </c>
      <c r="E50" s="84" t="s">
        <v>241</v>
      </c>
      <c r="F50" s="95" t="s">
        <v>242</v>
      </c>
      <c r="G50" s="86">
        <v>200</v>
      </c>
      <c r="H50" s="83" t="s">
        <v>73</v>
      </c>
      <c r="I50" s="85" t="s">
        <v>243</v>
      </c>
      <c r="J50" s="95" t="s">
        <v>244</v>
      </c>
      <c r="K50" s="122">
        <v>0</v>
      </c>
      <c r="L50" s="122">
        <v>0</v>
      </c>
      <c r="M50" s="123">
        <f>O50</f>
        <v>0.0538</v>
      </c>
      <c r="N50" s="124">
        <v>2</v>
      </c>
      <c r="O50" s="123">
        <v>0.0538</v>
      </c>
      <c r="P50" s="125">
        <v>0.1397</v>
      </c>
      <c r="Q50" s="86">
        <v>0</v>
      </c>
      <c r="R50" s="125">
        <v>0.1397</v>
      </c>
      <c r="S50" s="134" t="s">
        <v>53</v>
      </c>
      <c r="T50" s="84" t="s">
        <v>200</v>
      </c>
      <c r="U50" s="140">
        <v>2024.1</v>
      </c>
      <c r="V50" s="84"/>
    </row>
    <row r="51" s="1" customFormat="1" ht="151" customHeight="1" spans="1:22">
      <c r="A51" s="70">
        <v>41</v>
      </c>
      <c r="B51" s="74" t="s">
        <v>245</v>
      </c>
      <c r="C51" s="74" t="s">
        <v>29</v>
      </c>
      <c r="D51" s="58" t="s">
        <v>30</v>
      </c>
      <c r="E51" s="74" t="s">
        <v>246</v>
      </c>
      <c r="F51" s="75" t="s">
        <v>247</v>
      </c>
      <c r="G51" s="76">
        <v>100</v>
      </c>
      <c r="H51" s="83" t="s">
        <v>73</v>
      </c>
      <c r="I51" s="85" t="s">
        <v>248</v>
      </c>
      <c r="J51" s="75" t="s">
        <v>249</v>
      </c>
      <c r="K51" s="76">
        <v>0</v>
      </c>
      <c r="L51" s="74">
        <v>1</v>
      </c>
      <c r="M51" s="74">
        <v>0.005</v>
      </c>
      <c r="N51" s="74">
        <v>0</v>
      </c>
      <c r="O51" s="74">
        <v>0.002</v>
      </c>
      <c r="P51" s="74">
        <v>0.01</v>
      </c>
      <c r="Q51" s="74">
        <v>0</v>
      </c>
      <c r="R51" s="74">
        <v>0.01</v>
      </c>
      <c r="S51" s="74" t="s">
        <v>53</v>
      </c>
      <c r="T51" s="76" t="s">
        <v>250</v>
      </c>
      <c r="U51" s="140">
        <v>2024.1</v>
      </c>
      <c r="V51" s="138"/>
    </row>
    <row r="52" s="10" customFormat="1" ht="125" customHeight="1" spans="1:22">
      <c r="A52" s="70">
        <v>42</v>
      </c>
      <c r="B52" s="74" t="s">
        <v>251</v>
      </c>
      <c r="C52" s="74" t="s">
        <v>29</v>
      </c>
      <c r="D52" s="58" t="s">
        <v>30</v>
      </c>
      <c r="E52" s="74" t="s">
        <v>252</v>
      </c>
      <c r="F52" s="75" t="s">
        <v>253</v>
      </c>
      <c r="G52" s="76">
        <v>220</v>
      </c>
      <c r="H52" s="83" t="s">
        <v>73</v>
      </c>
      <c r="I52" s="75" t="s">
        <v>248</v>
      </c>
      <c r="J52" s="75" t="s">
        <v>254</v>
      </c>
      <c r="K52" s="76">
        <v>0</v>
      </c>
      <c r="L52" s="74">
        <v>1</v>
      </c>
      <c r="M52" s="74">
        <v>0.005</v>
      </c>
      <c r="N52" s="74">
        <v>0</v>
      </c>
      <c r="O52" s="74">
        <v>0.002</v>
      </c>
      <c r="P52" s="74">
        <v>0.01</v>
      </c>
      <c r="Q52" s="74">
        <v>0</v>
      </c>
      <c r="R52" s="74">
        <v>0.01</v>
      </c>
      <c r="S52" s="74" t="s">
        <v>53</v>
      </c>
      <c r="T52" s="76" t="s">
        <v>250</v>
      </c>
      <c r="U52" s="140">
        <v>2024.1</v>
      </c>
      <c r="V52" s="76"/>
    </row>
    <row r="53" s="24" customFormat="1" ht="176" customHeight="1" spans="1:22">
      <c r="A53" s="70">
        <v>43</v>
      </c>
      <c r="B53" s="70" t="s">
        <v>255</v>
      </c>
      <c r="C53" s="70" t="s">
        <v>29</v>
      </c>
      <c r="D53" s="58" t="s">
        <v>30</v>
      </c>
      <c r="E53" s="70" t="s">
        <v>256</v>
      </c>
      <c r="F53" s="71" t="s">
        <v>257</v>
      </c>
      <c r="G53" s="96">
        <v>200</v>
      </c>
      <c r="H53" s="83" t="s">
        <v>73</v>
      </c>
      <c r="I53" s="71" t="s">
        <v>258</v>
      </c>
      <c r="J53" s="126" t="s">
        <v>259</v>
      </c>
      <c r="K53" s="73">
        <v>0</v>
      </c>
      <c r="L53" s="127">
        <v>1</v>
      </c>
      <c r="M53" s="128">
        <v>0.0267</v>
      </c>
      <c r="N53" s="128" t="s">
        <v>260</v>
      </c>
      <c r="O53" s="128">
        <v>0.0267</v>
      </c>
      <c r="P53" s="128">
        <v>0.118</v>
      </c>
      <c r="Q53" s="128" t="s">
        <v>260</v>
      </c>
      <c r="R53" s="128">
        <v>0.118</v>
      </c>
      <c r="S53" s="81" t="s">
        <v>53</v>
      </c>
      <c r="T53" s="70" t="s">
        <v>111</v>
      </c>
      <c r="U53" s="140">
        <v>2024.1</v>
      </c>
      <c r="V53" s="170"/>
    </row>
    <row r="54" s="15" customFormat="1" ht="137" customHeight="1" spans="1:22">
      <c r="A54" s="70">
        <v>44</v>
      </c>
      <c r="B54" s="76" t="s">
        <v>261</v>
      </c>
      <c r="C54" s="76" t="s">
        <v>29</v>
      </c>
      <c r="D54" s="58" t="s">
        <v>30</v>
      </c>
      <c r="E54" s="76" t="s">
        <v>262</v>
      </c>
      <c r="F54" s="77" t="s">
        <v>263</v>
      </c>
      <c r="G54" s="76">
        <v>200</v>
      </c>
      <c r="H54" s="83" t="s">
        <v>73</v>
      </c>
      <c r="I54" s="77" t="s">
        <v>264</v>
      </c>
      <c r="J54" s="129" t="s">
        <v>265</v>
      </c>
      <c r="K54" s="76">
        <v>0</v>
      </c>
      <c r="L54" s="130">
        <v>1</v>
      </c>
      <c r="M54" s="91">
        <v>0.0315</v>
      </c>
      <c r="N54" s="91">
        <v>0</v>
      </c>
      <c r="O54" s="91">
        <v>0.0315</v>
      </c>
      <c r="P54" s="91">
        <v>0.0942</v>
      </c>
      <c r="Q54" s="91">
        <v>0</v>
      </c>
      <c r="R54" s="91">
        <v>0.0942</v>
      </c>
      <c r="S54" s="74" t="s">
        <v>53</v>
      </c>
      <c r="T54" s="76" t="s">
        <v>266</v>
      </c>
      <c r="U54" s="140">
        <v>2024.1</v>
      </c>
      <c r="V54" s="171"/>
    </row>
    <row r="55" s="15" customFormat="1" ht="121" customHeight="1" spans="1:22">
      <c r="A55" s="70">
        <v>45</v>
      </c>
      <c r="B55" s="76" t="s">
        <v>267</v>
      </c>
      <c r="C55" s="76" t="s">
        <v>29</v>
      </c>
      <c r="D55" s="58" t="s">
        <v>30</v>
      </c>
      <c r="E55" s="74" t="s">
        <v>268</v>
      </c>
      <c r="F55" s="77" t="s">
        <v>269</v>
      </c>
      <c r="G55" s="76">
        <v>200</v>
      </c>
      <c r="H55" s="83" t="s">
        <v>73</v>
      </c>
      <c r="I55" s="77" t="s">
        <v>270</v>
      </c>
      <c r="J55" s="129" t="s">
        <v>271</v>
      </c>
      <c r="K55" s="76">
        <v>0</v>
      </c>
      <c r="L55" s="130">
        <v>1</v>
      </c>
      <c r="M55" s="91">
        <v>0.0507</v>
      </c>
      <c r="N55" s="91">
        <v>2</v>
      </c>
      <c r="O55" s="91">
        <v>0.0505</v>
      </c>
      <c r="P55" s="91">
        <f t="shared" ref="P55:P59" si="0">Q55+R55</f>
        <v>0.1493</v>
      </c>
      <c r="Q55" s="91">
        <v>0.0005</v>
      </c>
      <c r="R55" s="91">
        <v>0.1488</v>
      </c>
      <c r="S55" s="74" t="s">
        <v>53</v>
      </c>
      <c r="T55" s="76" t="s">
        <v>266</v>
      </c>
      <c r="U55" s="140">
        <v>2024.1</v>
      </c>
      <c r="V55" s="171"/>
    </row>
    <row r="56" s="15" customFormat="1" ht="135" customHeight="1" spans="1:22">
      <c r="A56" s="70">
        <v>46</v>
      </c>
      <c r="B56" s="76" t="s">
        <v>272</v>
      </c>
      <c r="C56" s="76" t="s">
        <v>29</v>
      </c>
      <c r="D56" s="58" t="s">
        <v>30</v>
      </c>
      <c r="E56" s="74" t="s">
        <v>273</v>
      </c>
      <c r="F56" s="77" t="s">
        <v>274</v>
      </c>
      <c r="G56" s="76">
        <v>200</v>
      </c>
      <c r="H56" s="83" t="s">
        <v>204</v>
      </c>
      <c r="I56" s="77" t="s">
        <v>275</v>
      </c>
      <c r="J56" s="129" t="s">
        <v>276</v>
      </c>
      <c r="K56" s="76">
        <v>0</v>
      </c>
      <c r="L56" s="130">
        <v>1</v>
      </c>
      <c r="M56" s="91">
        <v>0.0102</v>
      </c>
      <c r="N56" s="91">
        <v>0</v>
      </c>
      <c r="O56" s="91">
        <v>0.0102</v>
      </c>
      <c r="P56" s="91">
        <v>0.0461</v>
      </c>
      <c r="Q56" s="91">
        <v>0</v>
      </c>
      <c r="R56" s="91">
        <v>0.0461</v>
      </c>
      <c r="S56" s="74" t="s">
        <v>53</v>
      </c>
      <c r="T56" s="76" t="s">
        <v>220</v>
      </c>
      <c r="U56" s="140">
        <v>2024.1</v>
      </c>
      <c r="V56" s="171"/>
    </row>
    <row r="57" s="14" customFormat="1" ht="136" customHeight="1" spans="1:23">
      <c r="A57" s="70">
        <v>47</v>
      </c>
      <c r="B57" s="76" t="s">
        <v>277</v>
      </c>
      <c r="C57" s="76" t="s">
        <v>29</v>
      </c>
      <c r="D57" s="81" t="s">
        <v>30</v>
      </c>
      <c r="E57" s="74" t="s">
        <v>278</v>
      </c>
      <c r="F57" s="77" t="s">
        <v>279</v>
      </c>
      <c r="G57" s="76">
        <v>300</v>
      </c>
      <c r="H57" s="83" t="s">
        <v>73</v>
      </c>
      <c r="I57" s="77" t="s">
        <v>280</v>
      </c>
      <c r="J57" s="59" t="s">
        <v>281</v>
      </c>
      <c r="K57" s="76">
        <v>0</v>
      </c>
      <c r="L57" s="76">
        <v>1</v>
      </c>
      <c r="M57" s="76">
        <v>0.0186</v>
      </c>
      <c r="N57" s="74">
        <v>0</v>
      </c>
      <c r="O57" s="113">
        <v>0.0186</v>
      </c>
      <c r="P57" s="76">
        <v>0.0541</v>
      </c>
      <c r="Q57" s="76">
        <v>0</v>
      </c>
      <c r="R57" s="113">
        <v>0.0541</v>
      </c>
      <c r="S57" s="58" t="s">
        <v>53</v>
      </c>
      <c r="T57" s="76" t="s">
        <v>117</v>
      </c>
      <c r="U57" s="140">
        <v>2024.1</v>
      </c>
      <c r="V57" s="156"/>
      <c r="W57" s="172"/>
    </row>
    <row r="58" s="4" customFormat="1" ht="160" customHeight="1" spans="1:22">
      <c r="A58" s="70">
        <v>48</v>
      </c>
      <c r="B58" s="70" t="s">
        <v>282</v>
      </c>
      <c r="C58" s="70" t="s">
        <v>29</v>
      </c>
      <c r="D58" s="81" t="s">
        <v>30</v>
      </c>
      <c r="E58" s="70" t="s">
        <v>283</v>
      </c>
      <c r="F58" s="70" t="s">
        <v>284</v>
      </c>
      <c r="G58" s="70">
        <v>200</v>
      </c>
      <c r="H58" s="83" t="s">
        <v>73</v>
      </c>
      <c r="I58" s="71" t="s">
        <v>285</v>
      </c>
      <c r="J58" s="71" t="s">
        <v>286</v>
      </c>
      <c r="K58" s="70">
        <v>0</v>
      </c>
      <c r="L58" s="70">
        <v>2</v>
      </c>
      <c r="M58" s="70">
        <f>N58+O58</f>
        <v>0.0496</v>
      </c>
      <c r="N58" s="70">
        <v>0</v>
      </c>
      <c r="O58" s="70">
        <v>0.0496</v>
      </c>
      <c r="P58" s="70">
        <f t="shared" si="0"/>
        <v>0.1724</v>
      </c>
      <c r="Q58" s="70">
        <v>0</v>
      </c>
      <c r="R58" s="70">
        <v>0.1724</v>
      </c>
      <c r="S58" s="70" t="s">
        <v>53</v>
      </c>
      <c r="T58" s="70" t="s">
        <v>287</v>
      </c>
      <c r="U58" s="140">
        <v>2024.1</v>
      </c>
      <c r="V58" s="173"/>
    </row>
    <row r="59" s="25" customFormat="1" ht="157" customHeight="1" spans="1:22">
      <c r="A59" s="70">
        <v>49</v>
      </c>
      <c r="B59" s="97" t="s">
        <v>288</v>
      </c>
      <c r="C59" s="97" t="s">
        <v>29</v>
      </c>
      <c r="D59" s="97" t="s">
        <v>30</v>
      </c>
      <c r="E59" s="74" t="s">
        <v>289</v>
      </c>
      <c r="F59" s="98" t="s">
        <v>290</v>
      </c>
      <c r="G59" s="83">
        <v>240</v>
      </c>
      <c r="H59" s="99" t="s">
        <v>291</v>
      </c>
      <c r="I59" s="131" t="s">
        <v>292</v>
      </c>
      <c r="J59" s="131" t="s">
        <v>293</v>
      </c>
      <c r="K59" s="83">
        <v>0</v>
      </c>
      <c r="L59" s="83">
        <v>1</v>
      </c>
      <c r="M59" s="83">
        <f>N59+O59</f>
        <v>0.0247</v>
      </c>
      <c r="N59" s="83">
        <v>0.0001</v>
      </c>
      <c r="O59" s="83">
        <v>0.0246</v>
      </c>
      <c r="P59" s="83">
        <f t="shared" si="0"/>
        <v>0.0989</v>
      </c>
      <c r="Q59" s="174">
        <v>0.0004</v>
      </c>
      <c r="R59" s="174">
        <v>0.0985</v>
      </c>
      <c r="S59" s="175" t="s">
        <v>53</v>
      </c>
      <c r="T59" s="175" t="s">
        <v>117</v>
      </c>
      <c r="U59" s="175" t="s">
        <v>294</v>
      </c>
      <c r="V59" s="176"/>
    </row>
    <row r="60" s="4" customFormat="1" ht="186" customHeight="1" spans="1:22">
      <c r="A60" s="70">
        <v>50</v>
      </c>
      <c r="B60" s="97" t="s">
        <v>295</v>
      </c>
      <c r="C60" s="97" t="s">
        <v>29</v>
      </c>
      <c r="D60" s="97" t="s">
        <v>30</v>
      </c>
      <c r="E60" s="97" t="s">
        <v>210</v>
      </c>
      <c r="F60" s="97" t="s">
        <v>296</v>
      </c>
      <c r="G60" s="97">
        <v>300</v>
      </c>
      <c r="H60" s="97" t="s">
        <v>33</v>
      </c>
      <c r="I60" s="97" t="s">
        <v>297</v>
      </c>
      <c r="J60" s="97" t="s">
        <v>298</v>
      </c>
      <c r="K60" s="97">
        <v>0</v>
      </c>
      <c r="L60" s="97">
        <v>1</v>
      </c>
      <c r="M60" s="97">
        <v>0.032</v>
      </c>
      <c r="N60" s="97">
        <v>0.0013</v>
      </c>
      <c r="O60" s="97">
        <v>0.0307</v>
      </c>
      <c r="P60" s="97">
        <v>0.1472</v>
      </c>
      <c r="Q60" s="97">
        <v>0.0052</v>
      </c>
      <c r="R60" s="97">
        <v>0.142</v>
      </c>
      <c r="S60" s="97" t="s">
        <v>53</v>
      </c>
      <c r="T60" s="97" t="s">
        <v>182</v>
      </c>
      <c r="U60" s="175" t="s">
        <v>294</v>
      </c>
      <c r="V60" s="177"/>
    </row>
    <row r="61" s="10" customFormat="1" ht="210" customHeight="1" spans="1:22">
      <c r="A61" s="70">
        <v>51</v>
      </c>
      <c r="B61" s="77" t="s">
        <v>299</v>
      </c>
      <c r="C61" s="76" t="s">
        <v>29</v>
      </c>
      <c r="D61" s="76" t="s">
        <v>30</v>
      </c>
      <c r="E61" s="76" t="s">
        <v>300</v>
      </c>
      <c r="F61" s="77" t="s">
        <v>301</v>
      </c>
      <c r="G61" s="76">
        <v>300</v>
      </c>
      <c r="H61" s="76" t="s">
        <v>302</v>
      </c>
      <c r="I61" s="77" t="s">
        <v>303</v>
      </c>
      <c r="J61" s="77" t="s">
        <v>304</v>
      </c>
      <c r="K61" s="76">
        <v>2</v>
      </c>
      <c r="L61" s="76">
        <v>25</v>
      </c>
      <c r="M61" s="76">
        <v>0.3374</v>
      </c>
      <c r="N61" s="76">
        <v>0.0067</v>
      </c>
      <c r="O61" s="76">
        <v>0.3307</v>
      </c>
      <c r="P61" s="76">
        <v>1.0461</v>
      </c>
      <c r="Q61" s="76">
        <v>0.024</v>
      </c>
      <c r="R61" s="76">
        <v>1.0221</v>
      </c>
      <c r="S61" s="76" t="s">
        <v>53</v>
      </c>
      <c r="T61" s="76" t="s">
        <v>194</v>
      </c>
      <c r="U61" s="163">
        <v>2024.1</v>
      </c>
      <c r="V61" s="178"/>
    </row>
    <row r="62" s="26" customFormat="1" ht="48" customHeight="1" spans="1:22">
      <c r="A62" s="100" t="s">
        <v>305</v>
      </c>
      <c r="B62" s="101"/>
      <c r="C62" s="102"/>
      <c r="D62" s="103"/>
      <c r="E62" s="103"/>
      <c r="F62" s="104"/>
      <c r="G62" s="105">
        <f>SUM(G63:G69)</f>
        <v>2649</v>
      </c>
      <c r="H62" s="106"/>
      <c r="I62" s="132"/>
      <c r="J62" s="132"/>
      <c r="K62" s="133"/>
      <c r="L62" s="133"/>
      <c r="M62" s="134"/>
      <c r="N62" s="133"/>
      <c r="O62" s="133"/>
      <c r="P62" s="134"/>
      <c r="Q62" s="133"/>
      <c r="R62" s="133"/>
      <c r="S62" s="134"/>
      <c r="T62" s="134"/>
      <c r="U62" s="133"/>
      <c r="V62" s="179"/>
    </row>
    <row r="63" s="8" customFormat="1" ht="118" customHeight="1" spans="1:24">
      <c r="A63" s="57">
        <v>52</v>
      </c>
      <c r="B63" s="74" t="s">
        <v>306</v>
      </c>
      <c r="C63" s="74" t="s">
        <v>29</v>
      </c>
      <c r="D63" s="74" t="s">
        <v>30</v>
      </c>
      <c r="E63" s="74" t="s">
        <v>49</v>
      </c>
      <c r="F63" s="75" t="s">
        <v>307</v>
      </c>
      <c r="G63" s="74">
        <v>110</v>
      </c>
      <c r="H63" s="58" t="s">
        <v>33</v>
      </c>
      <c r="I63" s="75" t="s">
        <v>308</v>
      </c>
      <c r="J63" s="75" t="s">
        <v>309</v>
      </c>
      <c r="K63" s="74">
        <v>12</v>
      </c>
      <c r="L63" s="74">
        <v>0</v>
      </c>
      <c r="M63" s="74">
        <v>0.04</v>
      </c>
      <c r="N63" s="74">
        <v>0.04</v>
      </c>
      <c r="O63" s="74">
        <v>0</v>
      </c>
      <c r="P63" s="74">
        <v>0.09</v>
      </c>
      <c r="Q63" s="74">
        <v>0.09</v>
      </c>
      <c r="R63" s="74">
        <v>0</v>
      </c>
      <c r="S63" s="74" t="s">
        <v>53</v>
      </c>
      <c r="T63" s="74" t="s">
        <v>49</v>
      </c>
      <c r="U63" s="140">
        <v>2024.1</v>
      </c>
      <c r="V63" s="147"/>
      <c r="X63" s="148"/>
    </row>
    <row r="64" s="1" customFormat="1" ht="316" customHeight="1" spans="1:22">
      <c r="A64" s="57">
        <v>53</v>
      </c>
      <c r="B64" s="58" t="s">
        <v>310</v>
      </c>
      <c r="C64" s="57" t="s">
        <v>29</v>
      </c>
      <c r="D64" s="58" t="s">
        <v>30</v>
      </c>
      <c r="E64" s="58" t="s">
        <v>49</v>
      </c>
      <c r="F64" s="59" t="s">
        <v>311</v>
      </c>
      <c r="G64" s="58">
        <v>300</v>
      </c>
      <c r="H64" s="58" t="s">
        <v>33</v>
      </c>
      <c r="I64" s="59" t="s">
        <v>312</v>
      </c>
      <c r="J64" s="59" t="s">
        <v>313</v>
      </c>
      <c r="K64" s="57">
        <v>12</v>
      </c>
      <c r="L64" s="57">
        <v>77</v>
      </c>
      <c r="M64" s="57">
        <v>0.22</v>
      </c>
      <c r="N64" s="57">
        <v>0.07</v>
      </c>
      <c r="O64" s="57">
        <v>0</v>
      </c>
      <c r="P64" s="57">
        <v>0.22</v>
      </c>
      <c r="Q64" s="74">
        <v>0</v>
      </c>
      <c r="R64" s="57">
        <v>0.22</v>
      </c>
      <c r="S64" s="58" t="s">
        <v>53</v>
      </c>
      <c r="T64" s="58" t="s">
        <v>62</v>
      </c>
      <c r="U64" s="140">
        <v>2024.1</v>
      </c>
      <c r="V64" s="138"/>
    </row>
    <row r="65" s="8" customFormat="1" ht="97" customHeight="1" spans="1:24">
      <c r="A65" s="57">
        <v>54</v>
      </c>
      <c r="B65" s="74" t="s">
        <v>314</v>
      </c>
      <c r="C65" s="74" t="s">
        <v>29</v>
      </c>
      <c r="D65" s="74" t="s">
        <v>30</v>
      </c>
      <c r="E65" s="74" t="s">
        <v>49</v>
      </c>
      <c r="F65" s="75" t="s">
        <v>315</v>
      </c>
      <c r="G65" s="74">
        <v>120</v>
      </c>
      <c r="H65" s="58" t="s">
        <v>33</v>
      </c>
      <c r="I65" s="75" t="s">
        <v>312</v>
      </c>
      <c r="J65" s="75" t="s">
        <v>316</v>
      </c>
      <c r="K65" s="74">
        <v>12</v>
      </c>
      <c r="L65" s="74">
        <v>0</v>
      </c>
      <c r="M65" s="74">
        <v>0.0035</v>
      </c>
      <c r="N65" s="74">
        <v>0.0035</v>
      </c>
      <c r="O65" s="74">
        <v>0</v>
      </c>
      <c r="P65" s="74">
        <v>0.007</v>
      </c>
      <c r="Q65" s="74">
        <v>0.007</v>
      </c>
      <c r="R65" s="74">
        <v>0</v>
      </c>
      <c r="S65" s="74" t="s">
        <v>53</v>
      </c>
      <c r="T65" s="74" t="s">
        <v>49</v>
      </c>
      <c r="U65" s="140">
        <v>2024.1</v>
      </c>
      <c r="V65" s="147"/>
      <c r="X65" s="148"/>
    </row>
    <row r="66" s="8" customFormat="1" ht="118" customHeight="1" spans="1:24">
      <c r="A66" s="57">
        <v>55</v>
      </c>
      <c r="B66" s="74" t="s">
        <v>317</v>
      </c>
      <c r="C66" s="74" t="s">
        <v>29</v>
      </c>
      <c r="D66" s="74" t="s">
        <v>30</v>
      </c>
      <c r="E66" s="74" t="s">
        <v>49</v>
      </c>
      <c r="F66" s="75" t="s">
        <v>318</v>
      </c>
      <c r="G66" s="74">
        <v>20</v>
      </c>
      <c r="H66" s="58" t="s">
        <v>33</v>
      </c>
      <c r="I66" s="75" t="s">
        <v>319</v>
      </c>
      <c r="J66" s="75" t="s">
        <v>320</v>
      </c>
      <c r="K66" s="74">
        <v>0</v>
      </c>
      <c r="L66" s="74">
        <v>10</v>
      </c>
      <c r="M66" s="74">
        <v>0.002</v>
      </c>
      <c r="N66" s="74">
        <v>0</v>
      </c>
      <c r="O66" s="74">
        <v>0.002</v>
      </c>
      <c r="P66" s="74">
        <v>0.005</v>
      </c>
      <c r="Q66" s="74">
        <v>0</v>
      </c>
      <c r="R66" s="74">
        <v>0.005</v>
      </c>
      <c r="S66" s="74" t="s">
        <v>53</v>
      </c>
      <c r="T66" s="74" t="s">
        <v>49</v>
      </c>
      <c r="U66" s="140">
        <v>2024.1</v>
      </c>
      <c r="V66" s="147"/>
      <c r="X66" s="148"/>
    </row>
    <row r="67" s="8" customFormat="1" ht="81" customHeight="1" spans="1:24">
      <c r="A67" s="57">
        <v>56</v>
      </c>
      <c r="B67" s="74" t="s">
        <v>321</v>
      </c>
      <c r="C67" s="74" t="s">
        <v>29</v>
      </c>
      <c r="D67" s="74" t="s">
        <v>30</v>
      </c>
      <c r="E67" s="74" t="s">
        <v>49</v>
      </c>
      <c r="F67" s="75" t="s">
        <v>322</v>
      </c>
      <c r="G67" s="74">
        <v>25</v>
      </c>
      <c r="H67" s="58" t="s">
        <v>33</v>
      </c>
      <c r="I67" s="75" t="s">
        <v>323</v>
      </c>
      <c r="J67" s="75" t="s">
        <v>312</v>
      </c>
      <c r="K67" s="74">
        <v>12</v>
      </c>
      <c r="L67" s="74">
        <v>0</v>
      </c>
      <c r="M67" s="74">
        <v>0.013</v>
      </c>
      <c r="N67" s="74">
        <v>0.013</v>
      </c>
      <c r="O67" s="74">
        <v>0</v>
      </c>
      <c r="P67" s="74">
        <v>0.025</v>
      </c>
      <c r="Q67" s="74">
        <v>0.025</v>
      </c>
      <c r="R67" s="74">
        <v>0</v>
      </c>
      <c r="S67" s="74" t="s">
        <v>53</v>
      </c>
      <c r="T67" s="74" t="s">
        <v>49</v>
      </c>
      <c r="U67" s="140">
        <v>2024.1</v>
      </c>
      <c r="V67" s="147"/>
      <c r="X67" s="148"/>
    </row>
    <row r="68" s="1" customFormat="1" ht="97" customHeight="1" spans="1:22">
      <c r="A68" s="57">
        <v>57</v>
      </c>
      <c r="B68" s="58" t="s">
        <v>324</v>
      </c>
      <c r="C68" s="58" t="s">
        <v>29</v>
      </c>
      <c r="D68" s="74" t="s">
        <v>30</v>
      </c>
      <c r="E68" s="58" t="s">
        <v>49</v>
      </c>
      <c r="F68" s="59" t="s">
        <v>325</v>
      </c>
      <c r="G68" s="58">
        <v>1324</v>
      </c>
      <c r="H68" s="58" t="s">
        <v>33</v>
      </c>
      <c r="I68" s="59" t="s">
        <v>326</v>
      </c>
      <c r="J68" s="59" t="s">
        <v>327</v>
      </c>
      <c r="K68" s="58">
        <v>8</v>
      </c>
      <c r="L68" s="58">
        <v>127</v>
      </c>
      <c r="M68" s="58">
        <v>0.4149</v>
      </c>
      <c r="N68" s="58">
        <v>0.0128</v>
      </c>
      <c r="O68" s="58">
        <v>0.4021</v>
      </c>
      <c r="P68" s="58">
        <v>0.9156</v>
      </c>
      <c r="Q68" s="58">
        <v>0.0231</v>
      </c>
      <c r="R68" s="58">
        <v>0.8925</v>
      </c>
      <c r="S68" s="58" t="s">
        <v>53</v>
      </c>
      <c r="T68" s="58" t="s">
        <v>62</v>
      </c>
      <c r="U68" s="140">
        <v>2024.1</v>
      </c>
      <c r="V68" s="218"/>
    </row>
    <row r="69" s="27" customFormat="1" ht="139" customHeight="1" spans="1:22">
      <c r="A69" s="57">
        <v>58</v>
      </c>
      <c r="B69" s="58" t="s">
        <v>328</v>
      </c>
      <c r="C69" s="58" t="s">
        <v>29</v>
      </c>
      <c r="D69" s="58" t="s">
        <v>30</v>
      </c>
      <c r="E69" s="58" t="s">
        <v>329</v>
      </c>
      <c r="F69" s="77" t="s">
        <v>330</v>
      </c>
      <c r="G69" s="58">
        <v>750</v>
      </c>
      <c r="H69" s="83" t="s">
        <v>73</v>
      </c>
      <c r="I69" s="77" t="s">
        <v>331</v>
      </c>
      <c r="J69" s="77" t="s">
        <v>332</v>
      </c>
      <c r="K69" s="58">
        <v>0</v>
      </c>
      <c r="L69" s="58">
        <v>1</v>
      </c>
      <c r="M69" s="58">
        <v>0.0537</v>
      </c>
      <c r="N69" s="58">
        <v>0.0001</v>
      </c>
      <c r="O69" s="58">
        <v>0.0536</v>
      </c>
      <c r="P69" s="58">
        <v>0.1765</v>
      </c>
      <c r="Q69" s="58">
        <v>0.0003</v>
      </c>
      <c r="R69" s="219">
        <v>0.1762</v>
      </c>
      <c r="S69" s="81" t="s">
        <v>53</v>
      </c>
      <c r="T69" s="58" t="s">
        <v>333</v>
      </c>
      <c r="U69" s="140">
        <v>2024.1</v>
      </c>
      <c r="V69" s="220"/>
    </row>
    <row r="70" s="1" customFormat="1" ht="47" customHeight="1" spans="1:22">
      <c r="A70" s="67" t="s">
        <v>334</v>
      </c>
      <c r="B70" s="68"/>
      <c r="C70" s="57"/>
      <c r="D70" s="58"/>
      <c r="E70" s="58"/>
      <c r="F70" s="59"/>
      <c r="G70" s="69">
        <f>SUM(G71:G89)</f>
        <v>4030</v>
      </c>
      <c r="H70" s="58"/>
      <c r="I70" s="59"/>
      <c r="J70" s="59"/>
      <c r="K70" s="57"/>
      <c r="L70" s="57"/>
      <c r="M70" s="57"/>
      <c r="N70" s="57"/>
      <c r="O70" s="57"/>
      <c r="P70" s="57"/>
      <c r="Q70" s="57"/>
      <c r="R70" s="57"/>
      <c r="S70" s="58"/>
      <c r="T70" s="58"/>
      <c r="U70" s="57"/>
      <c r="V70" s="138"/>
    </row>
    <row r="71" s="28" customFormat="1" ht="143" customHeight="1" spans="1:43">
      <c r="A71" s="70">
        <v>59</v>
      </c>
      <c r="B71" s="76" t="s">
        <v>335</v>
      </c>
      <c r="C71" s="76" t="s">
        <v>29</v>
      </c>
      <c r="D71" s="74" t="s">
        <v>30</v>
      </c>
      <c r="E71" s="76" t="s">
        <v>336</v>
      </c>
      <c r="F71" s="77" t="s">
        <v>337</v>
      </c>
      <c r="G71" s="76">
        <v>300</v>
      </c>
      <c r="H71" s="76" t="s">
        <v>73</v>
      </c>
      <c r="I71" s="77" t="s">
        <v>338</v>
      </c>
      <c r="J71" s="77" t="s">
        <v>339</v>
      </c>
      <c r="K71" s="76">
        <v>0</v>
      </c>
      <c r="L71" s="76">
        <v>5</v>
      </c>
      <c r="M71" s="76">
        <v>0.2354</v>
      </c>
      <c r="N71" s="76">
        <v>0.0009</v>
      </c>
      <c r="O71" s="76">
        <f>M71-N71</f>
        <v>0.2345</v>
      </c>
      <c r="P71" s="76">
        <v>0.8255</v>
      </c>
      <c r="Q71" s="76">
        <v>0.0022</v>
      </c>
      <c r="R71" s="76">
        <v>0.8233</v>
      </c>
      <c r="S71" s="76" t="s">
        <v>53</v>
      </c>
      <c r="T71" s="76" t="s">
        <v>188</v>
      </c>
      <c r="U71" s="140">
        <v>2024.1</v>
      </c>
      <c r="V71" s="76"/>
      <c r="W71" s="221"/>
      <c r="X71" s="222"/>
      <c r="Y71" s="222"/>
      <c r="Z71" s="222"/>
      <c r="AA71" s="222"/>
      <c r="AB71" s="222"/>
      <c r="AC71" s="222"/>
      <c r="AD71" s="222"/>
      <c r="AE71" s="222"/>
      <c r="AF71" s="222"/>
      <c r="AG71" s="222"/>
      <c r="AH71" s="222"/>
      <c r="AI71" s="222"/>
      <c r="AJ71" s="222"/>
      <c r="AK71" s="222"/>
      <c r="AL71" s="222"/>
      <c r="AM71" s="222"/>
      <c r="AN71" s="222"/>
      <c r="AO71" s="222"/>
      <c r="AP71" s="222"/>
      <c r="AQ71" s="222"/>
    </row>
    <row r="72" s="15" customFormat="1" ht="153" customHeight="1" spans="1:22">
      <c r="A72" s="70">
        <v>60</v>
      </c>
      <c r="B72" s="76" t="s">
        <v>340</v>
      </c>
      <c r="C72" s="76" t="s">
        <v>29</v>
      </c>
      <c r="D72" s="74" t="s">
        <v>30</v>
      </c>
      <c r="E72" s="76" t="s">
        <v>341</v>
      </c>
      <c r="F72" s="77" t="s">
        <v>342</v>
      </c>
      <c r="G72" s="76">
        <v>300</v>
      </c>
      <c r="H72" s="76" t="s">
        <v>73</v>
      </c>
      <c r="I72" s="77" t="s">
        <v>343</v>
      </c>
      <c r="J72" s="77" t="s">
        <v>344</v>
      </c>
      <c r="K72" s="76">
        <v>0</v>
      </c>
      <c r="L72" s="76">
        <v>1</v>
      </c>
      <c r="M72" s="76">
        <v>0.0364</v>
      </c>
      <c r="N72" s="76">
        <v>0</v>
      </c>
      <c r="O72" s="76">
        <v>0.0364</v>
      </c>
      <c r="P72" s="76">
        <v>0.1217</v>
      </c>
      <c r="Q72" s="76">
        <v>0</v>
      </c>
      <c r="R72" s="76">
        <v>0.1217</v>
      </c>
      <c r="S72" s="74" t="s">
        <v>53</v>
      </c>
      <c r="T72" s="76" t="s">
        <v>266</v>
      </c>
      <c r="U72" s="159">
        <v>2024.1</v>
      </c>
      <c r="V72" s="171"/>
    </row>
    <row r="73" s="24" customFormat="1" ht="128" customHeight="1" spans="1:22">
      <c r="A73" s="70">
        <v>61</v>
      </c>
      <c r="B73" s="70" t="s">
        <v>345</v>
      </c>
      <c r="C73" s="70" t="s">
        <v>29</v>
      </c>
      <c r="D73" s="74" t="s">
        <v>30</v>
      </c>
      <c r="E73" s="70" t="s">
        <v>129</v>
      </c>
      <c r="F73" s="71" t="s">
        <v>346</v>
      </c>
      <c r="G73" s="96">
        <v>650</v>
      </c>
      <c r="H73" s="76" t="s">
        <v>73</v>
      </c>
      <c r="I73" s="71" t="s">
        <v>347</v>
      </c>
      <c r="J73" s="71" t="s">
        <v>348</v>
      </c>
      <c r="K73" s="155">
        <v>0</v>
      </c>
      <c r="L73" s="96">
        <v>1</v>
      </c>
      <c r="M73" s="128" t="s">
        <v>349</v>
      </c>
      <c r="N73" s="128" t="s">
        <v>260</v>
      </c>
      <c r="O73" s="128" t="s">
        <v>349</v>
      </c>
      <c r="P73" s="128">
        <v>0.2619</v>
      </c>
      <c r="Q73" s="128" t="s">
        <v>260</v>
      </c>
      <c r="R73" s="128">
        <v>0.2619</v>
      </c>
      <c r="S73" s="74" t="s">
        <v>53</v>
      </c>
      <c r="T73" s="70" t="s">
        <v>111</v>
      </c>
      <c r="U73" s="223">
        <v>2024.1</v>
      </c>
      <c r="V73" s="170"/>
    </row>
    <row r="74" s="29" customFormat="1" ht="100" customHeight="1" spans="1:22">
      <c r="A74" s="70">
        <v>62</v>
      </c>
      <c r="B74" s="74" t="s">
        <v>350</v>
      </c>
      <c r="C74" s="74" t="s">
        <v>29</v>
      </c>
      <c r="D74" s="74" t="s">
        <v>30</v>
      </c>
      <c r="E74" s="74" t="s">
        <v>351</v>
      </c>
      <c r="F74" s="75" t="s">
        <v>352</v>
      </c>
      <c r="G74" s="74">
        <v>60</v>
      </c>
      <c r="H74" s="76" t="s">
        <v>73</v>
      </c>
      <c r="I74" s="75" t="s">
        <v>353</v>
      </c>
      <c r="J74" s="75" t="s">
        <v>354</v>
      </c>
      <c r="K74" s="74">
        <v>0</v>
      </c>
      <c r="L74" s="74">
        <v>1</v>
      </c>
      <c r="M74" s="74">
        <v>0.0133</v>
      </c>
      <c r="N74" s="74">
        <v>0</v>
      </c>
      <c r="O74" s="202">
        <v>0.0133</v>
      </c>
      <c r="P74" s="74">
        <v>0.0352</v>
      </c>
      <c r="Q74" s="74">
        <v>0</v>
      </c>
      <c r="R74" s="74">
        <v>0.0352</v>
      </c>
      <c r="S74" s="74" t="s">
        <v>53</v>
      </c>
      <c r="T74" s="74" t="s">
        <v>82</v>
      </c>
      <c r="U74" s="140">
        <v>2024.1</v>
      </c>
      <c r="V74" s="224"/>
    </row>
    <row r="75" s="19" customFormat="1" ht="100" customHeight="1" spans="1:22">
      <c r="A75" s="70">
        <v>63</v>
      </c>
      <c r="B75" s="74" t="s">
        <v>355</v>
      </c>
      <c r="C75" s="74" t="s">
        <v>29</v>
      </c>
      <c r="D75" s="81" t="s">
        <v>30</v>
      </c>
      <c r="E75" s="74" t="s">
        <v>356</v>
      </c>
      <c r="F75" s="75" t="s">
        <v>357</v>
      </c>
      <c r="G75" s="78">
        <v>120</v>
      </c>
      <c r="H75" s="76" t="s">
        <v>73</v>
      </c>
      <c r="I75" s="75" t="s">
        <v>358</v>
      </c>
      <c r="J75" s="75" t="s">
        <v>359</v>
      </c>
      <c r="K75" s="78">
        <v>1</v>
      </c>
      <c r="L75" s="78">
        <v>2</v>
      </c>
      <c r="M75" s="78">
        <v>0.0329</v>
      </c>
      <c r="N75" s="78">
        <v>0.0016</v>
      </c>
      <c r="O75" s="78">
        <v>0.0313</v>
      </c>
      <c r="P75" s="78">
        <v>0.086</v>
      </c>
      <c r="Q75" s="78">
        <v>0.0054</v>
      </c>
      <c r="R75" s="78">
        <v>0.0806</v>
      </c>
      <c r="S75" s="74" t="s">
        <v>53</v>
      </c>
      <c r="T75" s="134" t="s">
        <v>360</v>
      </c>
      <c r="U75" s="223">
        <v>2024.1</v>
      </c>
      <c r="V75" s="225"/>
    </row>
    <row r="76" s="1" customFormat="1" ht="158" customHeight="1" spans="1:22">
      <c r="A76" s="70">
        <v>64</v>
      </c>
      <c r="B76" s="84" t="s">
        <v>361</v>
      </c>
      <c r="C76" s="84" t="s">
        <v>29</v>
      </c>
      <c r="D76" s="74" t="s">
        <v>30</v>
      </c>
      <c r="E76" s="84" t="s">
        <v>362</v>
      </c>
      <c r="F76" s="85" t="s">
        <v>363</v>
      </c>
      <c r="G76" s="86">
        <v>150</v>
      </c>
      <c r="H76" s="76" t="s">
        <v>73</v>
      </c>
      <c r="I76" s="85" t="s">
        <v>364</v>
      </c>
      <c r="J76" s="95" t="s">
        <v>365</v>
      </c>
      <c r="K76" s="122">
        <v>0</v>
      </c>
      <c r="L76" s="122">
        <v>0</v>
      </c>
      <c r="M76" s="123">
        <f>O76</f>
        <v>0.0512</v>
      </c>
      <c r="N76" s="124">
        <v>0</v>
      </c>
      <c r="O76" s="123">
        <v>0.0512</v>
      </c>
      <c r="P76" s="125">
        <v>0.1652</v>
      </c>
      <c r="Q76" s="86">
        <v>0</v>
      </c>
      <c r="R76" s="125">
        <v>0.1652</v>
      </c>
      <c r="S76" s="74" t="s">
        <v>53</v>
      </c>
      <c r="T76" s="84" t="s">
        <v>200</v>
      </c>
      <c r="U76" s="223">
        <v>2024.1</v>
      </c>
      <c r="V76" s="84"/>
    </row>
    <row r="77" s="15" customFormat="1" ht="101" customHeight="1" spans="1:22">
      <c r="A77" s="70">
        <v>65</v>
      </c>
      <c r="B77" s="76" t="s">
        <v>366</v>
      </c>
      <c r="C77" s="76" t="s">
        <v>29</v>
      </c>
      <c r="D77" s="74" t="s">
        <v>30</v>
      </c>
      <c r="E77" s="76" t="s">
        <v>367</v>
      </c>
      <c r="F77" s="77" t="s">
        <v>368</v>
      </c>
      <c r="G77" s="76">
        <v>60</v>
      </c>
      <c r="H77" s="76" t="s">
        <v>73</v>
      </c>
      <c r="I77" s="77" t="s">
        <v>369</v>
      </c>
      <c r="J77" s="77" t="s">
        <v>369</v>
      </c>
      <c r="K77" s="76">
        <v>0</v>
      </c>
      <c r="L77" s="76">
        <v>1</v>
      </c>
      <c r="M77" s="76">
        <v>0.0038</v>
      </c>
      <c r="N77" s="76">
        <v>0</v>
      </c>
      <c r="O77" s="76">
        <v>0.0038</v>
      </c>
      <c r="P77" s="76">
        <v>0.1</v>
      </c>
      <c r="Q77" s="76">
        <v>0</v>
      </c>
      <c r="R77" s="76">
        <v>0.1</v>
      </c>
      <c r="S77" s="74" t="s">
        <v>53</v>
      </c>
      <c r="T77" s="76" t="s">
        <v>250</v>
      </c>
      <c r="U77" s="223">
        <v>2024.1</v>
      </c>
      <c r="V77" s="76"/>
    </row>
    <row r="78" s="30" customFormat="1" ht="111" customHeight="1" spans="1:22">
      <c r="A78" s="70">
        <v>66</v>
      </c>
      <c r="B78" s="154" t="s">
        <v>370</v>
      </c>
      <c r="C78" s="154" t="s">
        <v>29</v>
      </c>
      <c r="D78" s="154" t="s">
        <v>30</v>
      </c>
      <c r="E78" s="154" t="s">
        <v>371</v>
      </c>
      <c r="F78" s="182" t="s">
        <v>372</v>
      </c>
      <c r="G78" s="154">
        <v>120</v>
      </c>
      <c r="H78" s="76" t="s">
        <v>73</v>
      </c>
      <c r="I78" s="182" t="s">
        <v>373</v>
      </c>
      <c r="J78" s="182" t="s">
        <v>374</v>
      </c>
      <c r="K78" s="76">
        <v>0</v>
      </c>
      <c r="L78" s="76">
        <v>1</v>
      </c>
      <c r="M78" s="76">
        <v>0.05</v>
      </c>
      <c r="N78" s="76">
        <v>0.002</v>
      </c>
      <c r="O78" s="76">
        <v>0.048</v>
      </c>
      <c r="P78" s="76">
        <v>0.13</v>
      </c>
      <c r="Q78" s="76">
        <v>0.006</v>
      </c>
      <c r="R78" s="76">
        <v>0.04</v>
      </c>
      <c r="S78" s="226" t="s">
        <v>53</v>
      </c>
      <c r="T78" s="226" t="s">
        <v>105</v>
      </c>
      <c r="U78" s="223">
        <v>2024.1</v>
      </c>
      <c r="V78" s="227"/>
    </row>
    <row r="79" s="16" customFormat="1" ht="112" customHeight="1" spans="1:22">
      <c r="A79" s="70">
        <v>67</v>
      </c>
      <c r="B79" s="183" t="s">
        <v>375</v>
      </c>
      <c r="C79" s="183" t="s">
        <v>29</v>
      </c>
      <c r="D79" s="97" t="s">
        <v>30</v>
      </c>
      <c r="E79" s="183" t="s">
        <v>376</v>
      </c>
      <c r="F79" s="183" t="s">
        <v>377</v>
      </c>
      <c r="G79" s="183">
        <v>150</v>
      </c>
      <c r="H79" s="76" t="s">
        <v>73</v>
      </c>
      <c r="I79" s="183" t="s">
        <v>378</v>
      </c>
      <c r="J79" s="183" t="s">
        <v>379</v>
      </c>
      <c r="K79" s="183">
        <v>0</v>
      </c>
      <c r="L79" s="183">
        <v>1</v>
      </c>
      <c r="M79" s="183">
        <v>0.041</v>
      </c>
      <c r="N79" s="183">
        <v>0</v>
      </c>
      <c r="O79" s="183">
        <v>0.041</v>
      </c>
      <c r="P79" s="183">
        <v>0.118</v>
      </c>
      <c r="Q79" s="183">
        <v>0</v>
      </c>
      <c r="R79" s="183">
        <v>0.118</v>
      </c>
      <c r="S79" s="183" t="s">
        <v>53</v>
      </c>
      <c r="T79" s="183" t="s">
        <v>380</v>
      </c>
      <c r="U79" s="223">
        <v>2024.1</v>
      </c>
      <c r="V79" s="183"/>
    </row>
    <row r="80" s="10" customFormat="1" ht="117" customHeight="1" spans="1:22">
      <c r="A80" s="70">
        <v>68</v>
      </c>
      <c r="B80" s="75" t="s">
        <v>381</v>
      </c>
      <c r="C80" s="76" t="s">
        <v>29</v>
      </c>
      <c r="D80" s="76" t="s">
        <v>30</v>
      </c>
      <c r="E80" s="74" t="s">
        <v>382</v>
      </c>
      <c r="F80" s="75" t="s">
        <v>383</v>
      </c>
      <c r="G80" s="74">
        <v>120</v>
      </c>
      <c r="H80" s="184" t="s">
        <v>384</v>
      </c>
      <c r="I80" s="75" t="s">
        <v>385</v>
      </c>
      <c r="J80" s="184" t="s">
        <v>386</v>
      </c>
      <c r="K80" s="74">
        <v>0</v>
      </c>
      <c r="L80" s="74">
        <v>1</v>
      </c>
      <c r="M80" s="74">
        <v>0.0444</v>
      </c>
      <c r="N80" s="74"/>
      <c r="O80" s="74">
        <v>0.0444</v>
      </c>
      <c r="P80" s="74">
        <v>0.127</v>
      </c>
      <c r="Q80" s="74"/>
      <c r="R80" s="74">
        <v>0.127</v>
      </c>
      <c r="S80" s="74" t="s">
        <v>53</v>
      </c>
      <c r="T80" s="74" t="s">
        <v>194</v>
      </c>
      <c r="U80" s="163">
        <v>2024.1</v>
      </c>
      <c r="V80" s="160"/>
    </row>
    <row r="81" s="15" customFormat="1" ht="126" customHeight="1" spans="1:22">
      <c r="A81" s="70">
        <v>69</v>
      </c>
      <c r="B81" s="87" t="s">
        <v>387</v>
      </c>
      <c r="C81" s="76" t="s">
        <v>29</v>
      </c>
      <c r="D81" s="74" t="s">
        <v>30</v>
      </c>
      <c r="E81" s="74" t="s">
        <v>388</v>
      </c>
      <c r="F81" s="80" t="s">
        <v>389</v>
      </c>
      <c r="G81" s="185">
        <v>350</v>
      </c>
      <c r="H81" s="58" t="s">
        <v>390</v>
      </c>
      <c r="I81" s="132" t="s">
        <v>391</v>
      </c>
      <c r="J81" s="132" t="s">
        <v>392</v>
      </c>
      <c r="K81" s="203">
        <v>0</v>
      </c>
      <c r="L81" s="83">
        <v>1</v>
      </c>
      <c r="M81" s="204">
        <v>0.0768</v>
      </c>
      <c r="N81" s="86">
        <v>0</v>
      </c>
      <c r="O81" s="204">
        <v>0.0768</v>
      </c>
      <c r="P81" s="204">
        <v>0.2961</v>
      </c>
      <c r="Q81" s="204">
        <v>0</v>
      </c>
      <c r="R81" s="204">
        <f>P81</f>
        <v>0.2961</v>
      </c>
      <c r="S81" s="84" t="s">
        <v>53</v>
      </c>
      <c r="T81" s="84" t="s">
        <v>123</v>
      </c>
      <c r="U81" s="163">
        <v>2024.1</v>
      </c>
      <c r="V81" s="228"/>
    </row>
    <row r="82" s="31" customFormat="1" ht="96" customHeight="1" spans="1:22">
      <c r="A82" s="70">
        <v>70</v>
      </c>
      <c r="B82" s="186" t="s">
        <v>393</v>
      </c>
      <c r="C82" s="186" t="s">
        <v>29</v>
      </c>
      <c r="D82" s="186" t="s">
        <v>222</v>
      </c>
      <c r="E82" s="186" t="s">
        <v>394</v>
      </c>
      <c r="F82" s="186" t="s">
        <v>395</v>
      </c>
      <c r="G82" s="186">
        <v>50</v>
      </c>
      <c r="H82" s="186" t="s">
        <v>204</v>
      </c>
      <c r="I82" s="186" t="s">
        <v>396</v>
      </c>
      <c r="J82" s="186" t="s">
        <v>397</v>
      </c>
      <c r="K82" s="186">
        <v>0</v>
      </c>
      <c r="L82" s="186">
        <v>1</v>
      </c>
      <c r="M82" s="186">
        <v>0.0074</v>
      </c>
      <c r="N82" s="186">
        <v>0</v>
      </c>
      <c r="O82" s="186">
        <v>0.0074</v>
      </c>
      <c r="P82" s="186">
        <v>0.022</v>
      </c>
      <c r="Q82" s="186">
        <v>0</v>
      </c>
      <c r="R82" s="186">
        <v>0.022</v>
      </c>
      <c r="S82" s="186" t="s">
        <v>53</v>
      </c>
      <c r="T82" s="186" t="s">
        <v>380</v>
      </c>
      <c r="U82" s="163">
        <v>2024.1</v>
      </c>
      <c r="V82" s="229"/>
    </row>
    <row r="83" s="32" customFormat="1" ht="96" customHeight="1" spans="1:22">
      <c r="A83" s="70">
        <v>71</v>
      </c>
      <c r="B83" s="186" t="s">
        <v>398</v>
      </c>
      <c r="C83" s="186" t="s">
        <v>399</v>
      </c>
      <c r="D83" s="186" t="s">
        <v>209</v>
      </c>
      <c r="E83" s="186" t="s">
        <v>400</v>
      </c>
      <c r="F83" s="186" t="s">
        <v>401</v>
      </c>
      <c r="G83" s="186">
        <v>100</v>
      </c>
      <c r="H83" s="186"/>
      <c r="I83" s="186" t="s">
        <v>402</v>
      </c>
      <c r="J83" s="186" t="s">
        <v>403</v>
      </c>
      <c r="K83" s="186">
        <v>0</v>
      </c>
      <c r="L83" s="186">
        <v>1</v>
      </c>
      <c r="M83" s="186">
        <v>0.04</v>
      </c>
      <c r="N83" s="186">
        <v>0</v>
      </c>
      <c r="O83" s="186">
        <v>0.004</v>
      </c>
      <c r="P83" s="186">
        <v>0.0082</v>
      </c>
      <c r="Q83" s="186">
        <v>0</v>
      </c>
      <c r="R83" s="186">
        <v>0.0082</v>
      </c>
      <c r="S83" s="186" t="s">
        <v>53</v>
      </c>
      <c r="T83" s="186" t="s">
        <v>220</v>
      </c>
      <c r="U83" s="163">
        <v>2024.1</v>
      </c>
      <c r="V83" s="186"/>
    </row>
    <row r="84" s="32" customFormat="1" ht="96" customHeight="1" spans="1:22">
      <c r="A84" s="70">
        <v>72</v>
      </c>
      <c r="B84" s="186" t="s">
        <v>404</v>
      </c>
      <c r="C84" s="186" t="s">
        <v>29</v>
      </c>
      <c r="D84" s="186" t="s">
        <v>209</v>
      </c>
      <c r="E84" s="186" t="s">
        <v>405</v>
      </c>
      <c r="F84" s="186" t="s">
        <v>406</v>
      </c>
      <c r="G84" s="186">
        <v>150</v>
      </c>
      <c r="H84" s="186" t="s">
        <v>204</v>
      </c>
      <c r="I84" s="186" t="s">
        <v>407</v>
      </c>
      <c r="J84" s="186" t="s">
        <v>408</v>
      </c>
      <c r="K84" s="186">
        <v>0</v>
      </c>
      <c r="L84" s="186">
        <v>1</v>
      </c>
      <c r="M84" s="186">
        <v>0.052</v>
      </c>
      <c r="N84" s="186">
        <v>0</v>
      </c>
      <c r="O84" s="186">
        <v>0.052</v>
      </c>
      <c r="P84" s="186">
        <v>0.148</v>
      </c>
      <c r="Q84" s="186">
        <v>0</v>
      </c>
      <c r="R84" s="186">
        <v>0.148</v>
      </c>
      <c r="S84" s="186" t="s">
        <v>409</v>
      </c>
      <c r="T84" s="186" t="s">
        <v>117</v>
      </c>
      <c r="U84" s="163">
        <v>2024.1</v>
      </c>
      <c r="V84" s="230"/>
    </row>
    <row r="85" s="33" customFormat="1" ht="86" customHeight="1" spans="1:22">
      <c r="A85" s="70">
        <v>73</v>
      </c>
      <c r="B85" s="186" t="s">
        <v>410</v>
      </c>
      <c r="C85" s="186" t="s">
        <v>29</v>
      </c>
      <c r="D85" s="186" t="s">
        <v>209</v>
      </c>
      <c r="E85" s="186" t="s">
        <v>411</v>
      </c>
      <c r="F85" s="186" t="s">
        <v>412</v>
      </c>
      <c r="G85" s="186">
        <v>100</v>
      </c>
      <c r="H85" s="186" t="s">
        <v>204</v>
      </c>
      <c r="I85" s="186" t="s">
        <v>413</v>
      </c>
      <c r="J85" s="186" t="s">
        <v>408</v>
      </c>
      <c r="K85" s="205">
        <v>0</v>
      </c>
      <c r="L85" s="206">
        <v>1</v>
      </c>
      <c r="M85" s="207" t="s">
        <v>414</v>
      </c>
      <c r="N85" s="207" t="s">
        <v>260</v>
      </c>
      <c r="O85" s="207" t="s">
        <v>414</v>
      </c>
      <c r="P85" s="207" t="s">
        <v>415</v>
      </c>
      <c r="Q85" s="207" t="s">
        <v>260</v>
      </c>
      <c r="R85" s="207" t="s">
        <v>415</v>
      </c>
      <c r="S85" s="186" t="s">
        <v>409</v>
      </c>
      <c r="T85" s="186" t="s">
        <v>250</v>
      </c>
      <c r="U85" s="163">
        <v>2024.1</v>
      </c>
      <c r="V85" s="231"/>
    </row>
    <row r="86" s="15" customFormat="1" ht="117" customHeight="1" spans="1:22">
      <c r="A86" s="70">
        <v>74</v>
      </c>
      <c r="B86" s="87" t="s">
        <v>416</v>
      </c>
      <c r="C86" s="76" t="s">
        <v>29</v>
      </c>
      <c r="D86" s="58" t="s">
        <v>30</v>
      </c>
      <c r="E86" s="74" t="s">
        <v>417</v>
      </c>
      <c r="F86" s="80" t="s">
        <v>418</v>
      </c>
      <c r="G86" s="185">
        <v>300</v>
      </c>
      <c r="H86" s="58" t="s">
        <v>390</v>
      </c>
      <c r="I86" s="132" t="s">
        <v>419</v>
      </c>
      <c r="J86" s="132" t="s">
        <v>392</v>
      </c>
      <c r="K86" s="203">
        <v>0</v>
      </c>
      <c r="L86" s="83">
        <v>2</v>
      </c>
      <c r="M86" s="121">
        <v>0.084</v>
      </c>
      <c r="N86" s="86">
        <v>0</v>
      </c>
      <c r="O86" s="121">
        <v>0.084</v>
      </c>
      <c r="P86" s="204">
        <v>0.28</v>
      </c>
      <c r="Q86" s="204">
        <v>0</v>
      </c>
      <c r="R86" s="121">
        <v>0.028</v>
      </c>
      <c r="S86" s="84" t="s">
        <v>53</v>
      </c>
      <c r="T86" s="84" t="s">
        <v>380</v>
      </c>
      <c r="U86" s="163">
        <v>2024.1</v>
      </c>
      <c r="V86" s="228"/>
    </row>
    <row r="87" s="11" customFormat="1" ht="152" customHeight="1" spans="1:22">
      <c r="A87" s="70">
        <v>75</v>
      </c>
      <c r="B87" s="87" t="s">
        <v>420</v>
      </c>
      <c r="C87" s="87" t="s">
        <v>29</v>
      </c>
      <c r="D87" s="74" t="s">
        <v>30</v>
      </c>
      <c r="E87" s="87" t="s">
        <v>421</v>
      </c>
      <c r="F87" s="87" t="s">
        <v>422</v>
      </c>
      <c r="G87" s="87">
        <v>500</v>
      </c>
      <c r="H87" s="87" t="s">
        <v>204</v>
      </c>
      <c r="I87" s="87" t="s">
        <v>423</v>
      </c>
      <c r="J87" s="87" t="s">
        <v>424</v>
      </c>
      <c r="K87" s="87">
        <v>0</v>
      </c>
      <c r="L87" s="87">
        <v>1</v>
      </c>
      <c r="M87" s="87">
        <v>0.0336</v>
      </c>
      <c r="N87" s="87">
        <v>0.0002</v>
      </c>
      <c r="O87" s="87">
        <v>0.0034</v>
      </c>
      <c r="P87" s="87">
        <v>0.1127</v>
      </c>
      <c r="Q87" s="87">
        <v>0.0004</v>
      </c>
      <c r="R87" s="87">
        <v>0.1123</v>
      </c>
      <c r="S87" s="87" t="s">
        <v>53</v>
      </c>
      <c r="T87" s="87" t="s">
        <v>207</v>
      </c>
      <c r="U87" s="232">
        <v>2024.1</v>
      </c>
      <c r="V87" s="233"/>
    </row>
    <row r="88" s="11" customFormat="1" ht="105" customHeight="1" spans="1:22">
      <c r="A88" s="70">
        <v>76</v>
      </c>
      <c r="B88" s="74" t="s">
        <v>425</v>
      </c>
      <c r="C88" s="74" t="s">
        <v>29</v>
      </c>
      <c r="D88" s="97" t="s">
        <v>30</v>
      </c>
      <c r="E88" s="74" t="s">
        <v>426</v>
      </c>
      <c r="F88" s="74" t="s">
        <v>427</v>
      </c>
      <c r="G88" s="74">
        <v>300</v>
      </c>
      <c r="H88" s="74" t="s">
        <v>33</v>
      </c>
      <c r="I88" s="74" t="s">
        <v>428</v>
      </c>
      <c r="J88" s="58" t="s">
        <v>81</v>
      </c>
      <c r="K88" s="74">
        <v>0</v>
      </c>
      <c r="L88" s="74">
        <v>1</v>
      </c>
      <c r="M88" s="74">
        <v>0.0088</v>
      </c>
      <c r="N88" s="74">
        <v>0</v>
      </c>
      <c r="O88" s="202">
        <v>0.0088</v>
      </c>
      <c r="P88" s="74">
        <v>0.0315</v>
      </c>
      <c r="Q88" s="74">
        <v>0</v>
      </c>
      <c r="R88" s="74">
        <v>0.0315</v>
      </c>
      <c r="S88" s="58" t="s">
        <v>53</v>
      </c>
      <c r="T88" s="58" t="s">
        <v>82</v>
      </c>
      <c r="U88" s="234">
        <v>2024.1</v>
      </c>
      <c r="V88" s="58"/>
    </row>
    <row r="89" s="11" customFormat="1" ht="105" customHeight="1" spans="1:22">
      <c r="A89" s="70">
        <v>77</v>
      </c>
      <c r="B89" s="74" t="s">
        <v>429</v>
      </c>
      <c r="C89" s="74" t="s">
        <v>29</v>
      </c>
      <c r="D89" s="97" t="s">
        <v>215</v>
      </c>
      <c r="E89" s="74" t="s">
        <v>430</v>
      </c>
      <c r="F89" s="74" t="s">
        <v>431</v>
      </c>
      <c r="G89" s="74">
        <v>150</v>
      </c>
      <c r="H89" s="74" t="s">
        <v>204</v>
      </c>
      <c r="I89" s="74" t="s">
        <v>432</v>
      </c>
      <c r="J89" s="58" t="s">
        <v>433</v>
      </c>
      <c r="K89" s="74">
        <v>0</v>
      </c>
      <c r="L89" s="74">
        <v>1</v>
      </c>
      <c r="M89" s="74">
        <v>0.003</v>
      </c>
      <c r="N89" s="74">
        <v>0</v>
      </c>
      <c r="O89" s="202">
        <v>0.003</v>
      </c>
      <c r="P89" s="74">
        <v>0.0224</v>
      </c>
      <c r="Q89" s="74">
        <v>0</v>
      </c>
      <c r="R89" s="74">
        <v>0.0224</v>
      </c>
      <c r="S89" s="58" t="s">
        <v>409</v>
      </c>
      <c r="T89" s="58" t="s">
        <v>220</v>
      </c>
      <c r="U89" s="234">
        <v>2024.1</v>
      </c>
      <c r="V89" s="58"/>
    </row>
    <row r="90" s="1" customFormat="1" ht="48" customHeight="1" spans="1:22">
      <c r="A90" s="100" t="s">
        <v>434</v>
      </c>
      <c r="B90" s="101"/>
      <c r="C90" s="57"/>
      <c r="D90" s="58"/>
      <c r="E90" s="58"/>
      <c r="F90" s="59"/>
      <c r="G90" s="69">
        <v>70</v>
      </c>
      <c r="H90" s="58"/>
      <c r="I90" s="59"/>
      <c r="J90" s="59"/>
      <c r="K90" s="57"/>
      <c r="L90" s="57"/>
      <c r="M90" s="57"/>
      <c r="N90" s="57"/>
      <c r="O90" s="57"/>
      <c r="P90" s="57"/>
      <c r="Q90" s="57"/>
      <c r="R90" s="57"/>
      <c r="S90" s="58"/>
      <c r="T90" s="58"/>
      <c r="U90" s="57"/>
      <c r="V90" s="138"/>
    </row>
    <row r="91" s="1" customFormat="1" ht="88" customHeight="1" spans="1:22">
      <c r="A91" s="58">
        <v>78</v>
      </c>
      <c r="B91" s="58" t="s">
        <v>435</v>
      </c>
      <c r="C91" s="57" t="s">
        <v>29</v>
      </c>
      <c r="D91" s="58"/>
      <c r="E91" s="58" t="s">
        <v>49</v>
      </c>
      <c r="F91" s="59" t="s">
        <v>436</v>
      </c>
      <c r="G91" s="58">
        <v>70</v>
      </c>
      <c r="H91" s="58" t="s">
        <v>33</v>
      </c>
      <c r="I91" s="59" t="s">
        <v>437</v>
      </c>
      <c r="J91" s="59" t="s">
        <v>438</v>
      </c>
      <c r="K91" s="57">
        <v>12</v>
      </c>
      <c r="L91" s="57">
        <v>77</v>
      </c>
      <c r="M91" s="57">
        <v>0.713</v>
      </c>
      <c r="N91" s="57">
        <v>0.713</v>
      </c>
      <c r="O91" s="57">
        <v>0</v>
      </c>
      <c r="P91" s="57">
        <v>0.2325</v>
      </c>
      <c r="Q91" s="57">
        <v>0.2325</v>
      </c>
      <c r="R91" s="57">
        <v>0</v>
      </c>
      <c r="S91" s="58" t="s">
        <v>53</v>
      </c>
      <c r="T91" s="58" t="s">
        <v>62</v>
      </c>
      <c r="U91" s="140">
        <v>2024.1</v>
      </c>
      <c r="V91" s="138"/>
    </row>
    <row r="92" s="1" customFormat="1" ht="50" customHeight="1" spans="1:22">
      <c r="A92" s="187" t="s">
        <v>439</v>
      </c>
      <c r="B92" s="188"/>
      <c r="C92" s="57"/>
      <c r="D92" s="58"/>
      <c r="E92" s="58"/>
      <c r="F92" s="59"/>
      <c r="G92" s="69">
        <f>SUM(G93:G113)</f>
        <v>1470</v>
      </c>
      <c r="H92" s="58"/>
      <c r="I92" s="59"/>
      <c r="J92" s="59"/>
      <c r="K92" s="57"/>
      <c r="L92" s="57"/>
      <c r="M92" s="57"/>
      <c r="N92" s="57"/>
      <c r="O92" s="57"/>
      <c r="P92" s="57"/>
      <c r="Q92" s="57"/>
      <c r="R92" s="57"/>
      <c r="S92" s="58"/>
      <c r="T92" s="58"/>
      <c r="U92" s="57"/>
      <c r="V92" s="138"/>
    </row>
    <row r="93" s="26" customFormat="1" ht="176" customHeight="1" spans="1:22">
      <c r="A93" s="133">
        <v>79</v>
      </c>
      <c r="B93" s="134" t="s">
        <v>440</v>
      </c>
      <c r="C93" s="134" t="s">
        <v>29</v>
      </c>
      <c r="D93" s="74" t="s">
        <v>30</v>
      </c>
      <c r="E93" s="134" t="s">
        <v>190</v>
      </c>
      <c r="F93" s="104" t="s">
        <v>441</v>
      </c>
      <c r="G93" s="189">
        <v>70</v>
      </c>
      <c r="H93" s="58" t="s">
        <v>390</v>
      </c>
      <c r="I93" s="208" t="s">
        <v>442</v>
      </c>
      <c r="J93" s="208" t="s">
        <v>443</v>
      </c>
      <c r="K93" s="134">
        <v>0</v>
      </c>
      <c r="L93" s="134">
        <v>1</v>
      </c>
      <c r="M93" s="134">
        <f t="shared" ref="M93:M102" si="1">N93+O93</f>
        <v>0.0025</v>
      </c>
      <c r="N93" s="134">
        <v>0</v>
      </c>
      <c r="O93" s="134">
        <v>0.0025</v>
      </c>
      <c r="P93" s="134">
        <f t="shared" ref="P93:P102" si="2">Q93+R93</f>
        <v>0.01</v>
      </c>
      <c r="Q93" s="134">
        <v>0</v>
      </c>
      <c r="R93" s="134">
        <v>0.01</v>
      </c>
      <c r="S93" s="134" t="s">
        <v>444</v>
      </c>
      <c r="T93" s="134" t="s">
        <v>194</v>
      </c>
      <c r="U93" s="159">
        <v>2024.1</v>
      </c>
      <c r="V93" s="235"/>
    </row>
    <row r="94" s="26" customFormat="1" ht="145" customHeight="1" spans="1:22">
      <c r="A94" s="133">
        <v>80</v>
      </c>
      <c r="B94" s="134" t="s">
        <v>445</v>
      </c>
      <c r="C94" s="134" t="s">
        <v>29</v>
      </c>
      <c r="D94" s="74" t="s">
        <v>30</v>
      </c>
      <c r="E94" s="134" t="s">
        <v>446</v>
      </c>
      <c r="F94" s="104" t="s">
        <v>447</v>
      </c>
      <c r="G94" s="189">
        <v>70</v>
      </c>
      <c r="H94" s="58" t="s">
        <v>390</v>
      </c>
      <c r="I94" s="208" t="s">
        <v>448</v>
      </c>
      <c r="J94" s="208" t="s">
        <v>449</v>
      </c>
      <c r="K94" s="133">
        <v>0</v>
      </c>
      <c r="L94" s="133">
        <v>1</v>
      </c>
      <c r="M94" s="134">
        <f t="shared" si="1"/>
        <v>0.005</v>
      </c>
      <c r="N94" s="133">
        <v>0</v>
      </c>
      <c r="O94" s="133">
        <v>0.005</v>
      </c>
      <c r="P94" s="134">
        <f t="shared" si="2"/>
        <v>0.015</v>
      </c>
      <c r="Q94" s="133">
        <v>0</v>
      </c>
      <c r="R94" s="133">
        <v>0.015</v>
      </c>
      <c r="S94" s="134" t="s">
        <v>444</v>
      </c>
      <c r="T94" s="134" t="s">
        <v>194</v>
      </c>
      <c r="U94" s="159">
        <v>2024.1</v>
      </c>
      <c r="V94" s="235"/>
    </row>
    <row r="95" s="26" customFormat="1" ht="165" customHeight="1" spans="1:22">
      <c r="A95" s="133">
        <v>81</v>
      </c>
      <c r="B95" s="134" t="s">
        <v>450</v>
      </c>
      <c r="C95" s="133" t="s">
        <v>29</v>
      </c>
      <c r="D95" s="74" t="s">
        <v>30</v>
      </c>
      <c r="E95" s="134" t="s">
        <v>329</v>
      </c>
      <c r="F95" s="104" t="s">
        <v>451</v>
      </c>
      <c r="G95" s="189">
        <v>70</v>
      </c>
      <c r="H95" s="58" t="s">
        <v>390</v>
      </c>
      <c r="I95" s="208" t="s">
        <v>452</v>
      </c>
      <c r="J95" s="208" t="s">
        <v>453</v>
      </c>
      <c r="K95" s="133">
        <v>0</v>
      </c>
      <c r="L95" s="133">
        <v>1</v>
      </c>
      <c r="M95" s="134">
        <f t="shared" si="1"/>
        <v>0.0028</v>
      </c>
      <c r="N95" s="133">
        <v>0</v>
      </c>
      <c r="O95" s="133">
        <v>0.0028</v>
      </c>
      <c r="P95" s="134">
        <f t="shared" si="2"/>
        <v>0.0107</v>
      </c>
      <c r="Q95" s="133">
        <v>0</v>
      </c>
      <c r="R95" s="133">
        <v>0.0107</v>
      </c>
      <c r="S95" s="134" t="s">
        <v>444</v>
      </c>
      <c r="T95" s="134" t="s">
        <v>333</v>
      </c>
      <c r="U95" s="159">
        <v>2024.1</v>
      </c>
      <c r="V95" s="236"/>
    </row>
    <row r="96" s="26" customFormat="1" ht="192" customHeight="1" spans="1:22">
      <c r="A96" s="133">
        <v>82</v>
      </c>
      <c r="B96" s="134" t="s">
        <v>454</v>
      </c>
      <c r="C96" s="134" t="s">
        <v>29</v>
      </c>
      <c r="D96" s="74" t="s">
        <v>30</v>
      </c>
      <c r="E96" s="134" t="s">
        <v>455</v>
      </c>
      <c r="F96" s="104" t="s">
        <v>456</v>
      </c>
      <c r="G96" s="189">
        <v>70</v>
      </c>
      <c r="H96" s="58" t="s">
        <v>390</v>
      </c>
      <c r="I96" s="208" t="s">
        <v>457</v>
      </c>
      <c r="J96" s="208" t="s">
        <v>458</v>
      </c>
      <c r="K96" s="134">
        <v>0</v>
      </c>
      <c r="L96" s="134">
        <v>5</v>
      </c>
      <c r="M96" s="134">
        <f t="shared" si="1"/>
        <v>0.015</v>
      </c>
      <c r="N96" s="134">
        <v>0</v>
      </c>
      <c r="O96" s="134">
        <v>0.015</v>
      </c>
      <c r="P96" s="134">
        <f t="shared" si="2"/>
        <v>0.05</v>
      </c>
      <c r="Q96" s="134">
        <v>0</v>
      </c>
      <c r="R96" s="134">
        <v>0.05</v>
      </c>
      <c r="S96" s="134" t="s">
        <v>444</v>
      </c>
      <c r="T96" s="134" t="s">
        <v>123</v>
      </c>
      <c r="U96" s="159">
        <v>2024.1</v>
      </c>
      <c r="V96" s="179"/>
    </row>
    <row r="97" s="26" customFormat="1" ht="196" customHeight="1" spans="1:22">
      <c r="A97" s="133">
        <v>83</v>
      </c>
      <c r="B97" s="134" t="s">
        <v>459</v>
      </c>
      <c r="C97" s="134" t="s">
        <v>29</v>
      </c>
      <c r="D97" s="74" t="s">
        <v>30</v>
      </c>
      <c r="E97" s="134" t="s">
        <v>460</v>
      </c>
      <c r="F97" s="104" t="s">
        <v>461</v>
      </c>
      <c r="G97" s="189">
        <v>70</v>
      </c>
      <c r="H97" s="58" t="s">
        <v>390</v>
      </c>
      <c r="I97" s="208" t="s">
        <v>462</v>
      </c>
      <c r="J97" s="208" t="s">
        <v>463</v>
      </c>
      <c r="K97" s="133">
        <v>0</v>
      </c>
      <c r="L97" s="133">
        <v>1</v>
      </c>
      <c r="M97" s="134">
        <f t="shared" si="1"/>
        <v>0.012</v>
      </c>
      <c r="N97" s="133">
        <v>0</v>
      </c>
      <c r="O97" s="133">
        <v>0.012</v>
      </c>
      <c r="P97" s="134">
        <f t="shared" si="2"/>
        <v>0.023</v>
      </c>
      <c r="Q97" s="133">
        <v>0</v>
      </c>
      <c r="R97" s="133">
        <v>0.023</v>
      </c>
      <c r="S97" s="134" t="s">
        <v>444</v>
      </c>
      <c r="T97" s="134" t="s">
        <v>250</v>
      </c>
      <c r="U97" s="159">
        <v>2024.1</v>
      </c>
      <c r="V97" s="179"/>
    </row>
    <row r="98" s="26" customFormat="1" ht="176" customHeight="1" spans="1:22">
      <c r="A98" s="133">
        <v>84</v>
      </c>
      <c r="B98" s="134" t="s">
        <v>464</v>
      </c>
      <c r="C98" s="134" t="s">
        <v>29</v>
      </c>
      <c r="D98" s="74" t="s">
        <v>30</v>
      </c>
      <c r="E98" s="134" t="s">
        <v>465</v>
      </c>
      <c r="F98" s="104" t="s">
        <v>466</v>
      </c>
      <c r="G98" s="189">
        <v>70</v>
      </c>
      <c r="H98" s="58" t="s">
        <v>390</v>
      </c>
      <c r="I98" s="208" t="s">
        <v>467</v>
      </c>
      <c r="J98" s="208" t="s">
        <v>468</v>
      </c>
      <c r="K98" s="133">
        <v>0</v>
      </c>
      <c r="L98" s="133">
        <v>1</v>
      </c>
      <c r="M98" s="134">
        <f t="shared" si="1"/>
        <v>0.02</v>
      </c>
      <c r="N98" s="133">
        <v>0</v>
      </c>
      <c r="O98" s="133">
        <v>0.02</v>
      </c>
      <c r="P98" s="134">
        <f t="shared" si="2"/>
        <v>0.06</v>
      </c>
      <c r="Q98" s="133">
        <v>0</v>
      </c>
      <c r="R98" s="133">
        <v>0.06</v>
      </c>
      <c r="S98" s="134" t="s">
        <v>444</v>
      </c>
      <c r="T98" s="134" t="s">
        <v>250</v>
      </c>
      <c r="U98" s="159">
        <v>2024.1</v>
      </c>
      <c r="V98" s="179"/>
    </row>
    <row r="99" s="26" customFormat="1" ht="116" customHeight="1" spans="1:22">
      <c r="A99" s="133">
        <v>85</v>
      </c>
      <c r="B99" s="134" t="s">
        <v>469</v>
      </c>
      <c r="C99" s="133" t="s">
        <v>29</v>
      </c>
      <c r="D99" s="74" t="s">
        <v>30</v>
      </c>
      <c r="E99" s="134" t="s">
        <v>470</v>
      </c>
      <c r="F99" s="104" t="s">
        <v>471</v>
      </c>
      <c r="G99" s="189">
        <v>70</v>
      </c>
      <c r="H99" s="58" t="s">
        <v>390</v>
      </c>
      <c r="I99" s="208" t="s">
        <v>472</v>
      </c>
      <c r="J99" s="208" t="s">
        <v>473</v>
      </c>
      <c r="K99" s="133">
        <v>0</v>
      </c>
      <c r="L99" s="133">
        <v>1</v>
      </c>
      <c r="M99" s="134">
        <f t="shared" si="1"/>
        <v>0.0021</v>
      </c>
      <c r="N99" s="133">
        <v>0</v>
      </c>
      <c r="O99" s="133">
        <v>0.0021</v>
      </c>
      <c r="P99" s="134">
        <f t="shared" si="2"/>
        <v>0.0045</v>
      </c>
      <c r="Q99" s="133">
        <v>0</v>
      </c>
      <c r="R99" s="133">
        <v>0.0045</v>
      </c>
      <c r="S99" s="134" t="s">
        <v>444</v>
      </c>
      <c r="T99" s="134" t="s">
        <v>117</v>
      </c>
      <c r="U99" s="159">
        <v>2024.1</v>
      </c>
      <c r="V99" s="179"/>
    </row>
    <row r="100" s="26" customFormat="1" ht="116" customHeight="1" spans="1:22">
      <c r="A100" s="133">
        <v>86</v>
      </c>
      <c r="B100" s="134" t="s">
        <v>474</v>
      </c>
      <c r="C100" s="133" t="s">
        <v>29</v>
      </c>
      <c r="D100" s="74" t="s">
        <v>30</v>
      </c>
      <c r="E100" s="134" t="s">
        <v>475</v>
      </c>
      <c r="F100" s="104" t="s">
        <v>476</v>
      </c>
      <c r="G100" s="189">
        <v>70</v>
      </c>
      <c r="H100" s="58" t="s">
        <v>390</v>
      </c>
      <c r="I100" s="208" t="s">
        <v>477</v>
      </c>
      <c r="J100" s="208" t="s">
        <v>478</v>
      </c>
      <c r="K100" s="133">
        <v>0</v>
      </c>
      <c r="L100" s="134">
        <v>1</v>
      </c>
      <c r="M100" s="134">
        <f t="shared" si="1"/>
        <v>0.006</v>
      </c>
      <c r="N100" s="134">
        <v>0.0001</v>
      </c>
      <c r="O100" s="134">
        <v>0.0059</v>
      </c>
      <c r="P100" s="134">
        <f t="shared" si="2"/>
        <v>0.012</v>
      </c>
      <c r="Q100" s="134">
        <v>0.0002</v>
      </c>
      <c r="R100" s="134">
        <v>0.0118</v>
      </c>
      <c r="S100" s="134" t="s">
        <v>444</v>
      </c>
      <c r="T100" s="134" t="s">
        <v>111</v>
      </c>
      <c r="U100" s="159">
        <v>2024.1</v>
      </c>
      <c r="V100" s="179"/>
    </row>
    <row r="101" s="26" customFormat="1" ht="116" customHeight="1" spans="1:22">
      <c r="A101" s="133">
        <v>87</v>
      </c>
      <c r="B101" s="134" t="s">
        <v>479</v>
      </c>
      <c r="C101" s="133" t="s">
        <v>29</v>
      </c>
      <c r="D101" s="74" t="s">
        <v>30</v>
      </c>
      <c r="E101" s="134" t="s">
        <v>480</v>
      </c>
      <c r="F101" s="104" t="s">
        <v>481</v>
      </c>
      <c r="G101" s="189">
        <v>70</v>
      </c>
      <c r="H101" s="58" t="s">
        <v>390</v>
      </c>
      <c r="I101" s="208" t="s">
        <v>482</v>
      </c>
      <c r="J101" s="208" t="s">
        <v>483</v>
      </c>
      <c r="K101" s="133">
        <v>0</v>
      </c>
      <c r="L101" s="133">
        <v>1</v>
      </c>
      <c r="M101" s="134">
        <f t="shared" si="1"/>
        <v>0.07</v>
      </c>
      <c r="N101" s="133">
        <v>0</v>
      </c>
      <c r="O101" s="133">
        <v>0.07</v>
      </c>
      <c r="P101" s="134">
        <f t="shared" si="2"/>
        <v>0.256</v>
      </c>
      <c r="Q101" s="133">
        <v>0</v>
      </c>
      <c r="R101" s="133">
        <v>0.256</v>
      </c>
      <c r="S101" s="134" t="s">
        <v>444</v>
      </c>
      <c r="T101" s="134" t="s">
        <v>200</v>
      </c>
      <c r="U101" s="159">
        <v>2024.1</v>
      </c>
      <c r="V101" s="179"/>
    </row>
    <row r="102" s="26" customFormat="1" ht="143" customHeight="1" spans="1:22">
      <c r="A102" s="133">
        <v>88</v>
      </c>
      <c r="B102" s="134" t="s">
        <v>484</v>
      </c>
      <c r="C102" s="133" t="s">
        <v>29</v>
      </c>
      <c r="D102" s="74" t="s">
        <v>30</v>
      </c>
      <c r="E102" s="134" t="s">
        <v>485</v>
      </c>
      <c r="F102" s="104" t="s">
        <v>486</v>
      </c>
      <c r="G102" s="189">
        <v>70</v>
      </c>
      <c r="H102" s="58" t="s">
        <v>390</v>
      </c>
      <c r="I102" s="208" t="s">
        <v>487</v>
      </c>
      <c r="J102" s="208" t="s">
        <v>488</v>
      </c>
      <c r="K102" s="133">
        <v>0</v>
      </c>
      <c r="L102" s="133">
        <v>1</v>
      </c>
      <c r="M102" s="134">
        <f t="shared" si="1"/>
        <v>0.0327</v>
      </c>
      <c r="N102" s="133">
        <v>0</v>
      </c>
      <c r="O102" s="133">
        <v>0.0327</v>
      </c>
      <c r="P102" s="134">
        <f t="shared" si="2"/>
        <v>0.1173</v>
      </c>
      <c r="Q102" s="133">
        <v>0</v>
      </c>
      <c r="R102" s="133">
        <v>0.1173</v>
      </c>
      <c r="S102" s="134" t="s">
        <v>444</v>
      </c>
      <c r="T102" s="134" t="s">
        <v>266</v>
      </c>
      <c r="U102" s="159">
        <v>2024.1</v>
      </c>
      <c r="V102" s="179"/>
    </row>
    <row r="103" s="26" customFormat="1" ht="189" customHeight="1" spans="1:22">
      <c r="A103" s="133">
        <v>89</v>
      </c>
      <c r="B103" s="134" t="s">
        <v>489</v>
      </c>
      <c r="C103" s="133" t="s">
        <v>29</v>
      </c>
      <c r="D103" s="74" t="s">
        <v>30</v>
      </c>
      <c r="E103" s="134" t="s">
        <v>490</v>
      </c>
      <c r="F103" s="104" t="s">
        <v>491</v>
      </c>
      <c r="G103" s="189">
        <v>70</v>
      </c>
      <c r="H103" s="58" t="s">
        <v>390</v>
      </c>
      <c r="I103" s="208" t="s">
        <v>492</v>
      </c>
      <c r="J103" s="208" t="s">
        <v>493</v>
      </c>
      <c r="K103" s="133">
        <v>0</v>
      </c>
      <c r="L103" s="133">
        <v>1</v>
      </c>
      <c r="M103" s="134">
        <f t="shared" ref="M103:M113" si="3">N103+O103</f>
        <v>0.002</v>
      </c>
      <c r="N103" s="133">
        <v>0.0005</v>
      </c>
      <c r="O103" s="133">
        <v>0.0015</v>
      </c>
      <c r="P103" s="134">
        <f t="shared" ref="P103:P113" si="4">Q103+R103</f>
        <v>0.006</v>
      </c>
      <c r="Q103" s="133">
        <v>0.0015</v>
      </c>
      <c r="R103" s="133">
        <v>0.0045</v>
      </c>
      <c r="S103" s="134" t="s">
        <v>444</v>
      </c>
      <c r="T103" s="134" t="s">
        <v>182</v>
      </c>
      <c r="U103" s="159">
        <v>2024.1</v>
      </c>
      <c r="V103" s="179"/>
    </row>
    <row r="104" s="26" customFormat="1" ht="142" customHeight="1" spans="1:22">
      <c r="A104" s="133">
        <v>90</v>
      </c>
      <c r="B104" s="134" t="s">
        <v>494</v>
      </c>
      <c r="C104" s="133" t="s">
        <v>29</v>
      </c>
      <c r="D104" s="74" t="s">
        <v>30</v>
      </c>
      <c r="E104" s="134" t="s">
        <v>495</v>
      </c>
      <c r="F104" s="104" t="s">
        <v>496</v>
      </c>
      <c r="G104" s="189">
        <v>70</v>
      </c>
      <c r="H104" s="58" t="s">
        <v>390</v>
      </c>
      <c r="I104" s="208" t="s">
        <v>497</v>
      </c>
      <c r="J104" s="208" t="s">
        <v>498</v>
      </c>
      <c r="K104" s="133">
        <v>0</v>
      </c>
      <c r="L104" s="133">
        <v>1</v>
      </c>
      <c r="M104" s="134">
        <f t="shared" si="3"/>
        <v>0.0023</v>
      </c>
      <c r="N104" s="133">
        <v>0.0008</v>
      </c>
      <c r="O104" s="133">
        <v>0.0015</v>
      </c>
      <c r="P104" s="134">
        <f t="shared" si="4"/>
        <v>0.0056</v>
      </c>
      <c r="Q104" s="133">
        <v>0.0014</v>
      </c>
      <c r="R104" s="133">
        <v>0.0042</v>
      </c>
      <c r="S104" s="134" t="s">
        <v>444</v>
      </c>
      <c r="T104" s="134" t="s">
        <v>105</v>
      </c>
      <c r="U104" s="159">
        <v>2024.1</v>
      </c>
      <c r="V104" s="179"/>
    </row>
    <row r="105" s="26" customFormat="1" ht="156" customHeight="1" spans="1:22">
      <c r="A105" s="133">
        <v>91</v>
      </c>
      <c r="B105" s="134" t="s">
        <v>499</v>
      </c>
      <c r="C105" s="134" t="s">
        <v>29</v>
      </c>
      <c r="D105" s="134" t="s">
        <v>30</v>
      </c>
      <c r="E105" s="134" t="s">
        <v>500</v>
      </c>
      <c r="F105" s="134" t="s">
        <v>501</v>
      </c>
      <c r="G105" s="134">
        <v>70</v>
      </c>
      <c r="H105" s="134" t="s">
        <v>390</v>
      </c>
      <c r="I105" s="134" t="s">
        <v>502</v>
      </c>
      <c r="J105" s="134" t="s">
        <v>503</v>
      </c>
      <c r="K105" s="134">
        <v>0</v>
      </c>
      <c r="L105" s="134">
        <v>1</v>
      </c>
      <c r="M105" s="134">
        <v>0.0136</v>
      </c>
      <c r="N105" s="134">
        <v>0.004</v>
      </c>
      <c r="O105" s="134">
        <v>0.0132</v>
      </c>
      <c r="P105" s="134">
        <v>0.0335</v>
      </c>
      <c r="Q105" s="134">
        <v>0.0015</v>
      </c>
      <c r="R105" s="134">
        <v>0.032</v>
      </c>
      <c r="S105" s="134" t="s">
        <v>444</v>
      </c>
      <c r="T105" s="134" t="s">
        <v>360</v>
      </c>
      <c r="U105" s="159">
        <v>2024.1</v>
      </c>
      <c r="V105" s="179"/>
    </row>
    <row r="106" s="26" customFormat="1" ht="167" customHeight="1" spans="1:22">
      <c r="A106" s="133">
        <v>92</v>
      </c>
      <c r="B106" s="134" t="s">
        <v>504</v>
      </c>
      <c r="C106" s="133" t="s">
        <v>29</v>
      </c>
      <c r="D106" s="74" t="s">
        <v>30</v>
      </c>
      <c r="E106" s="134" t="s">
        <v>505</v>
      </c>
      <c r="F106" s="104" t="s">
        <v>506</v>
      </c>
      <c r="G106" s="189">
        <v>70</v>
      </c>
      <c r="H106" s="58" t="s">
        <v>390</v>
      </c>
      <c r="I106" s="208" t="s">
        <v>507</v>
      </c>
      <c r="J106" s="208" t="s">
        <v>508</v>
      </c>
      <c r="K106" s="133">
        <v>0</v>
      </c>
      <c r="L106" s="133">
        <v>1</v>
      </c>
      <c r="M106" s="134">
        <f t="shared" si="3"/>
        <v>0.002</v>
      </c>
      <c r="N106" s="133">
        <v>0.0002</v>
      </c>
      <c r="O106" s="133">
        <v>0.0018</v>
      </c>
      <c r="P106" s="134">
        <f t="shared" si="4"/>
        <v>0.0036</v>
      </c>
      <c r="Q106" s="133">
        <v>0.0008</v>
      </c>
      <c r="R106" s="133">
        <v>0.0028</v>
      </c>
      <c r="S106" s="134" t="s">
        <v>444</v>
      </c>
      <c r="T106" s="134" t="s">
        <v>188</v>
      </c>
      <c r="U106" s="159">
        <v>2024.1</v>
      </c>
      <c r="V106" s="179"/>
    </row>
    <row r="107" s="26" customFormat="1" ht="214" customHeight="1" spans="1:22">
      <c r="A107" s="133">
        <v>93</v>
      </c>
      <c r="B107" s="134" t="s">
        <v>509</v>
      </c>
      <c r="C107" s="133" t="s">
        <v>29</v>
      </c>
      <c r="D107" s="74" t="s">
        <v>30</v>
      </c>
      <c r="E107" s="134" t="s">
        <v>210</v>
      </c>
      <c r="F107" s="104" t="s">
        <v>510</v>
      </c>
      <c r="G107" s="189">
        <v>70</v>
      </c>
      <c r="H107" s="58" t="s">
        <v>390</v>
      </c>
      <c r="I107" s="208" t="s">
        <v>511</v>
      </c>
      <c r="J107" s="208" t="s">
        <v>512</v>
      </c>
      <c r="K107" s="133">
        <v>0</v>
      </c>
      <c r="L107" s="133">
        <v>1</v>
      </c>
      <c r="M107" s="134">
        <f t="shared" si="3"/>
        <v>0.0012</v>
      </c>
      <c r="N107" s="133">
        <v>0.0003</v>
      </c>
      <c r="O107" s="133">
        <v>0.0009</v>
      </c>
      <c r="P107" s="134">
        <f t="shared" si="4"/>
        <v>0.0037</v>
      </c>
      <c r="Q107" s="133">
        <v>0.0009</v>
      </c>
      <c r="R107" s="133">
        <v>0.0028</v>
      </c>
      <c r="S107" s="134" t="s">
        <v>444</v>
      </c>
      <c r="T107" s="134" t="s">
        <v>182</v>
      </c>
      <c r="U107" s="159">
        <v>2024.1</v>
      </c>
      <c r="V107" s="179"/>
    </row>
    <row r="108" s="26" customFormat="1" ht="157" customHeight="1" spans="1:22">
      <c r="A108" s="133">
        <v>94</v>
      </c>
      <c r="B108" s="103" t="s">
        <v>513</v>
      </c>
      <c r="C108" s="102" t="s">
        <v>29</v>
      </c>
      <c r="D108" s="74" t="s">
        <v>30</v>
      </c>
      <c r="E108" s="103" t="s">
        <v>514</v>
      </c>
      <c r="F108" s="104" t="s">
        <v>515</v>
      </c>
      <c r="G108" s="189">
        <v>70</v>
      </c>
      <c r="H108" s="58" t="s">
        <v>390</v>
      </c>
      <c r="I108" s="208" t="s">
        <v>516</v>
      </c>
      <c r="J108" s="208" t="s">
        <v>517</v>
      </c>
      <c r="K108" s="133">
        <v>0</v>
      </c>
      <c r="L108" s="133">
        <v>1</v>
      </c>
      <c r="M108" s="134">
        <f t="shared" si="3"/>
        <v>0.004</v>
      </c>
      <c r="N108" s="133">
        <v>0.0005</v>
      </c>
      <c r="O108" s="133">
        <v>0.0035</v>
      </c>
      <c r="P108" s="134">
        <f t="shared" si="4"/>
        <v>0.012</v>
      </c>
      <c r="Q108" s="133">
        <v>0.0015</v>
      </c>
      <c r="R108" s="133">
        <v>0.0105</v>
      </c>
      <c r="S108" s="134" t="s">
        <v>444</v>
      </c>
      <c r="T108" s="134" t="s">
        <v>182</v>
      </c>
      <c r="U108" s="159">
        <v>2024.1</v>
      </c>
      <c r="V108" s="133"/>
    </row>
    <row r="109" s="26" customFormat="1" ht="173" customHeight="1" spans="1:22">
      <c r="A109" s="133">
        <v>95</v>
      </c>
      <c r="B109" s="103" t="s">
        <v>518</v>
      </c>
      <c r="C109" s="102" t="s">
        <v>29</v>
      </c>
      <c r="D109" s="74" t="s">
        <v>30</v>
      </c>
      <c r="E109" s="103" t="s">
        <v>519</v>
      </c>
      <c r="F109" s="104" t="s">
        <v>520</v>
      </c>
      <c r="G109" s="189">
        <v>70</v>
      </c>
      <c r="H109" s="58" t="s">
        <v>390</v>
      </c>
      <c r="I109" s="208" t="s">
        <v>521</v>
      </c>
      <c r="J109" s="208" t="s">
        <v>522</v>
      </c>
      <c r="K109" s="133">
        <v>0</v>
      </c>
      <c r="L109" s="133">
        <v>1</v>
      </c>
      <c r="M109" s="134">
        <f t="shared" si="3"/>
        <v>0.003</v>
      </c>
      <c r="N109" s="133">
        <v>0</v>
      </c>
      <c r="O109" s="133">
        <v>0.003</v>
      </c>
      <c r="P109" s="134">
        <f t="shared" si="4"/>
        <v>0.007</v>
      </c>
      <c r="Q109" s="133">
        <v>0</v>
      </c>
      <c r="R109" s="133">
        <v>0.007</v>
      </c>
      <c r="S109" s="134" t="s">
        <v>444</v>
      </c>
      <c r="T109" s="134" t="s">
        <v>82</v>
      </c>
      <c r="U109" s="159">
        <v>2024.1</v>
      </c>
      <c r="V109" s="179"/>
    </row>
    <row r="110" s="26" customFormat="1" ht="164" customHeight="1" spans="1:22">
      <c r="A110" s="133">
        <v>96</v>
      </c>
      <c r="B110" s="103" t="s">
        <v>523</v>
      </c>
      <c r="C110" s="102" t="s">
        <v>29</v>
      </c>
      <c r="D110" s="74" t="s">
        <v>30</v>
      </c>
      <c r="E110" s="103" t="s">
        <v>524</v>
      </c>
      <c r="F110" s="104" t="s">
        <v>525</v>
      </c>
      <c r="G110" s="189">
        <v>70</v>
      </c>
      <c r="H110" s="58" t="s">
        <v>390</v>
      </c>
      <c r="I110" s="208" t="s">
        <v>526</v>
      </c>
      <c r="J110" s="208" t="s">
        <v>527</v>
      </c>
      <c r="K110" s="133">
        <v>0</v>
      </c>
      <c r="L110" s="133">
        <v>1</v>
      </c>
      <c r="M110" s="134">
        <f t="shared" si="3"/>
        <v>0.0018</v>
      </c>
      <c r="N110" s="133">
        <v>0</v>
      </c>
      <c r="O110" s="133">
        <v>0.0018</v>
      </c>
      <c r="P110" s="134">
        <f t="shared" si="4"/>
        <v>0.002</v>
      </c>
      <c r="Q110" s="133">
        <v>0</v>
      </c>
      <c r="R110" s="133">
        <v>0.002</v>
      </c>
      <c r="S110" s="134" t="s">
        <v>444</v>
      </c>
      <c r="T110" s="134" t="s">
        <v>82</v>
      </c>
      <c r="U110" s="159">
        <v>2024.1</v>
      </c>
      <c r="V110" s="179"/>
    </row>
    <row r="111" s="26" customFormat="1" ht="153" customHeight="1" spans="1:22">
      <c r="A111" s="133">
        <v>97</v>
      </c>
      <c r="B111" s="103" t="s">
        <v>528</v>
      </c>
      <c r="C111" s="102" t="s">
        <v>29</v>
      </c>
      <c r="D111" s="74" t="s">
        <v>30</v>
      </c>
      <c r="E111" s="103" t="s">
        <v>529</v>
      </c>
      <c r="F111" s="104" t="s">
        <v>530</v>
      </c>
      <c r="G111" s="189">
        <v>70</v>
      </c>
      <c r="H111" s="58" t="s">
        <v>390</v>
      </c>
      <c r="I111" s="208" t="s">
        <v>531</v>
      </c>
      <c r="J111" s="208" t="s">
        <v>532</v>
      </c>
      <c r="K111" s="133">
        <v>0</v>
      </c>
      <c r="L111" s="133">
        <v>1</v>
      </c>
      <c r="M111" s="134">
        <f t="shared" si="3"/>
        <v>0.08</v>
      </c>
      <c r="N111" s="133">
        <v>0</v>
      </c>
      <c r="O111" s="133">
        <v>0.08</v>
      </c>
      <c r="P111" s="134">
        <f t="shared" si="4"/>
        <v>0.345</v>
      </c>
      <c r="Q111" s="133">
        <v>0</v>
      </c>
      <c r="R111" s="133">
        <v>0.345</v>
      </c>
      <c r="S111" s="134" t="s">
        <v>444</v>
      </c>
      <c r="T111" s="134" t="s">
        <v>200</v>
      </c>
      <c r="U111" s="159">
        <v>2024.1</v>
      </c>
      <c r="V111" s="179"/>
    </row>
    <row r="112" s="26" customFormat="1" ht="162" customHeight="1" spans="1:22">
      <c r="A112" s="133">
        <v>98</v>
      </c>
      <c r="B112" s="103" t="s">
        <v>533</v>
      </c>
      <c r="C112" s="102" t="s">
        <v>29</v>
      </c>
      <c r="D112" s="74" t="s">
        <v>30</v>
      </c>
      <c r="E112" s="103" t="s">
        <v>534</v>
      </c>
      <c r="F112" s="104" t="s">
        <v>535</v>
      </c>
      <c r="G112" s="189">
        <v>70</v>
      </c>
      <c r="H112" s="58" t="s">
        <v>390</v>
      </c>
      <c r="I112" s="208" t="s">
        <v>536</v>
      </c>
      <c r="J112" s="208" t="s">
        <v>537</v>
      </c>
      <c r="K112" s="133">
        <v>0</v>
      </c>
      <c r="L112" s="133">
        <v>1</v>
      </c>
      <c r="M112" s="134">
        <f t="shared" si="3"/>
        <v>0.0024</v>
      </c>
      <c r="N112" s="133">
        <v>0.0001</v>
      </c>
      <c r="O112" s="133">
        <v>0.0023</v>
      </c>
      <c r="P112" s="134">
        <f t="shared" si="4"/>
        <v>0.008</v>
      </c>
      <c r="Q112" s="133">
        <v>0.0003</v>
      </c>
      <c r="R112" s="133">
        <v>0.0077</v>
      </c>
      <c r="S112" s="134" t="s">
        <v>444</v>
      </c>
      <c r="T112" s="134" t="s">
        <v>171</v>
      </c>
      <c r="U112" s="159">
        <v>2024.1</v>
      </c>
      <c r="V112" s="179"/>
    </row>
    <row r="113" s="26" customFormat="1" ht="139" customHeight="1" spans="1:22">
      <c r="A113" s="133">
        <v>99</v>
      </c>
      <c r="B113" s="103" t="s">
        <v>538</v>
      </c>
      <c r="C113" s="102" t="s">
        <v>29</v>
      </c>
      <c r="D113" s="74" t="s">
        <v>30</v>
      </c>
      <c r="E113" s="103" t="s">
        <v>539</v>
      </c>
      <c r="F113" s="104" t="s">
        <v>540</v>
      </c>
      <c r="G113" s="189">
        <v>70</v>
      </c>
      <c r="H113" s="58" t="s">
        <v>390</v>
      </c>
      <c r="I113" s="208" t="s">
        <v>541</v>
      </c>
      <c r="J113" s="208" t="s">
        <v>542</v>
      </c>
      <c r="K113" s="133">
        <v>0</v>
      </c>
      <c r="L113" s="133">
        <v>1</v>
      </c>
      <c r="M113" s="134">
        <f t="shared" si="3"/>
        <v>0.0025</v>
      </c>
      <c r="N113" s="133">
        <v>0</v>
      </c>
      <c r="O113" s="133">
        <v>0.0025</v>
      </c>
      <c r="P113" s="134">
        <f t="shared" si="4"/>
        <v>0.005</v>
      </c>
      <c r="Q113" s="133">
        <v>0</v>
      </c>
      <c r="R113" s="133">
        <v>0.005</v>
      </c>
      <c r="S113" s="134" t="s">
        <v>444</v>
      </c>
      <c r="T113" s="134" t="s">
        <v>220</v>
      </c>
      <c r="U113" s="159">
        <v>2024.1</v>
      </c>
      <c r="V113" s="179"/>
    </row>
    <row r="114" s="34" customFormat="1" ht="53" customHeight="1" spans="1:22">
      <c r="A114" s="190" t="s">
        <v>543</v>
      </c>
      <c r="B114" s="191"/>
      <c r="C114" s="192"/>
      <c r="D114" s="193"/>
      <c r="E114" s="193"/>
      <c r="F114" s="194"/>
      <c r="G114" s="105">
        <f>SUM(G115:G117)</f>
        <v>397</v>
      </c>
      <c r="H114" s="195"/>
      <c r="I114" s="209"/>
      <c r="J114" s="209"/>
      <c r="K114" s="210"/>
      <c r="L114" s="210"/>
      <c r="M114" s="211"/>
      <c r="N114" s="210"/>
      <c r="O114" s="210"/>
      <c r="P114" s="211"/>
      <c r="Q114" s="210"/>
      <c r="R114" s="210"/>
      <c r="S114" s="211"/>
      <c r="T114" s="211"/>
      <c r="U114" s="237"/>
      <c r="V114" s="238"/>
    </row>
    <row r="115" s="35" customFormat="1" ht="200" customHeight="1" spans="1:22">
      <c r="A115" s="196">
        <v>100</v>
      </c>
      <c r="B115" s="196" t="s">
        <v>544</v>
      </c>
      <c r="C115" s="196" t="s">
        <v>29</v>
      </c>
      <c r="D115" s="196" t="s">
        <v>30</v>
      </c>
      <c r="E115" s="196" t="s">
        <v>545</v>
      </c>
      <c r="F115" s="196" t="s">
        <v>546</v>
      </c>
      <c r="G115" s="196">
        <v>141</v>
      </c>
      <c r="H115" s="197" t="s">
        <v>390</v>
      </c>
      <c r="I115" s="198" t="s">
        <v>547</v>
      </c>
      <c r="J115" s="198" t="s">
        <v>548</v>
      </c>
      <c r="K115" s="196">
        <v>0</v>
      </c>
      <c r="L115" s="196">
        <v>2</v>
      </c>
      <c r="M115" s="196">
        <v>0.0035</v>
      </c>
      <c r="N115" s="196">
        <v>0</v>
      </c>
      <c r="O115" s="196">
        <v>0.0035</v>
      </c>
      <c r="P115" s="196">
        <v>0.0075</v>
      </c>
      <c r="Q115" s="196">
        <v>0</v>
      </c>
      <c r="R115" s="196">
        <v>0.0075</v>
      </c>
      <c r="S115" s="196" t="s">
        <v>549</v>
      </c>
      <c r="T115" s="196" t="s">
        <v>545</v>
      </c>
      <c r="U115" s="239">
        <v>2024.1</v>
      </c>
      <c r="V115" s="240"/>
    </row>
    <row r="116" s="36" customFormat="1" ht="173" customHeight="1" spans="1:39">
      <c r="A116" s="196">
        <v>101</v>
      </c>
      <c r="B116" s="71" t="s">
        <v>550</v>
      </c>
      <c r="C116" s="71" t="s">
        <v>29</v>
      </c>
      <c r="D116" s="71" t="s">
        <v>30</v>
      </c>
      <c r="E116" s="70" t="s">
        <v>551</v>
      </c>
      <c r="F116" s="71" t="s">
        <v>552</v>
      </c>
      <c r="G116" s="70">
        <v>120</v>
      </c>
      <c r="H116" s="58" t="s">
        <v>390</v>
      </c>
      <c r="I116" s="71" t="s">
        <v>553</v>
      </c>
      <c r="J116" s="71" t="s">
        <v>554</v>
      </c>
      <c r="K116" s="70">
        <v>0</v>
      </c>
      <c r="L116" s="70">
        <v>2</v>
      </c>
      <c r="M116" s="70">
        <v>0.0015</v>
      </c>
      <c r="N116" s="70">
        <v>0</v>
      </c>
      <c r="O116" s="70">
        <v>0.0015</v>
      </c>
      <c r="P116" s="70">
        <v>0.002</v>
      </c>
      <c r="Q116" s="70">
        <v>0</v>
      </c>
      <c r="R116" s="70">
        <v>0.002</v>
      </c>
      <c r="S116" s="70" t="s">
        <v>549</v>
      </c>
      <c r="T116" s="70" t="s">
        <v>551</v>
      </c>
      <c r="U116" s="140">
        <v>2024.1</v>
      </c>
      <c r="V116" s="241"/>
      <c r="W116" s="24"/>
      <c r="X116" s="24"/>
      <c r="Y116" s="24"/>
      <c r="Z116" s="24"/>
      <c r="AA116" s="24"/>
      <c r="AB116" s="24"/>
      <c r="AC116" s="24"/>
      <c r="AD116" s="24"/>
      <c r="AE116" s="24"/>
      <c r="AF116" s="24"/>
      <c r="AG116" s="24"/>
      <c r="AH116" s="24"/>
      <c r="AI116" s="24"/>
      <c r="AJ116" s="24"/>
      <c r="AK116" s="24"/>
      <c r="AL116" s="24"/>
      <c r="AM116" s="24"/>
    </row>
    <row r="117" s="24" customFormat="1" ht="150" spans="1:22">
      <c r="A117" s="196">
        <v>102</v>
      </c>
      <c r="B117" s="198" t="s">
        <v>555</v>
      </c>
      <c r="C117" s="71" t="s">
        <v>29</v>
      </c>
      <c r="D117" s="71" t="s">
        <v>30</v>
      </c>
      <c r="E117" s="70" t="s">
        <v>556</v>
      </c>
      <c r="F117" s="71" t="s">
        <v>557</v>
      </c>
      <c r="G117" s="70">
        <v>136</v>
      </c>
      <c r="H117" s="58" t="s">
        <v>390</v>
      </c>
      <c r="I117" s="212" t="s">
        <v>558</v>
      </c>
      <c r="J117" s="212" t="s">
        <v>559</v>
      </c>
      <c r="K117" s="96">
        <v>0</v>
      </c>
      <c r="L117" s="96">
        <v>4</v>
      </c>
      <c r="M117" s="96">
        <v>0.01</v>
      </c>
      <c r="N117" s="213">
        <v>0</v>
      </c>
      <c r="O117" s="213">
        <v>0.01</v>
      </c>
      <c r="P117" s="213">
        <v>0.03</v>
      </c>
      <c r="Q117" s="213">
        <v>0</v>
      </c>
      <c r="R117" s="213">
        <v>0.03</v>
      </c>
      <c r="S117" s="70" t="s">
        <v>549</v>
      </c>
      <c r="T117" s="70" t="s">
        <v>556</v>
      </c>
      <c r="U117" s="140">
        <v>2024.1</v>
      </c>
      <c r="V117" s="241"/>
    </row>
    <row r="118" s="37" customFormat="1" ht="77" customHeight="1" spans="1:22">
      <c r="A118" s="190" t="s">
        <v>560</v>
      </c>
      <c r="B118" s="191"/>
      <c r="C118" s="192"/>
      <c r="D118" s="72"/>
      <c r="E118" s="73"/>
      <c r="F118" s="72"/>
      <c r="G118" s="199">
        <v>350</v>
      </c>
      <c r="H118" s="58"/>
      <c r="I118" s="214"/>
      <c r="J118" s="214"/>
      <c r="K118" s="215"/>
      <c r="L118" s="215"/>
      <c r="M118" s="215"/>
      <c r="N118" s="216"/>
      <c r="O118" s="216"/>
      <c r="P118" s="216"/>
      <c r="Q118" s="216"/>
      <c r="R118" s="216"/>
      <c r="S118" s="73"/>
      <c r="T118" s="73"/>
      <c r="U118" s="140"/>
      <c r="V118" s="242"/>
    </row>
    <row r="119" s="37" customFormat="1" ht="153" customHeight="1" spans="1:22">
      <c r="A119" s="200">
        <v>103</v>
      </c>
      <c r="B119" s="74" t="s">
        <v>561</v>
      </c>
      <c r="C119" s="74" t="s">
        <v>29</v>
      </c>
      <c r="D119" s="74" t="s">
        <v>562</v>
      </c>
      <c r="E119" s="74" t="s">
        <v>563</v>
      </c>
      <c r="F119" s="75" t="s">
        <v>564</v>
      </c>
      <c r="G119" s="73">
        <v>350</v>
      </c>
      <c r="H119" s="58" t="s">
        <v>390</v>
      </c>
      <c r="I119" s="217" t="s">
        <v>565</v>
      </c>
      <c r="J119" s="214" t="s">
        <v>566</v>
      </c>
      <c r="K119" s="215">
        <v>0</v>
      </c>
      <c r="L119" s="215">
        <v>6</v>
      </c>
      <c r="M119" s="215">
        <v>0.012</v>
      </c>
      <c r="N119" s="216">
        <v>0</v>
      </c>
      <c r="O119" s="216">
        <v>0.012</v>
      </c>
      <c r="P119" s="216">
        <v>0.03</v>
      </c>
      <c r="Q119" s="216">
        <v>0</v>
      </c>
      <c r="R119" s="216">
        <v>0.03</v>
      </c>
      <c r="S119" s="73" t="s">
        <v>53</v>
      </c>
      <c r="T119" s="73" t="s">
        <v>53</v>
      </c>
      <c r="U119" s="140">
        <v>2024.1</v>
      </c>
      <c r="V119" s="242"/>
    </row>
    <row r="120" s="2" customFormat="1" ht="39" customHeight="1" spans="1:22">
      <c r="A120" s="61" t="s">
        <v>567</v>
      </c>
      <c r="B120" s="66"/>
      <c r="C120" s="63"/>
      <c r="D120" s="64"/>
      <c r="E120" s="64"/>
      <c r="F120" s="65"/>
      <c r="G120" s="60">
        <f>G121+G123+G127+G130</f>
        <v>278.5</v>
      </c>
      <c r="H120" s="64"/>
      <c r="I120" s="65"/>
      <c r="J120" s="65"/>
      <c r="K120" s="63"/>
      <c r="L120" s="63"/>
      <c r="M120" s="63"/>
      <c r="N120" s="63"/>
      <c r="O120" s="63"/>
      <c r="P120" s="63"/>
      <c r="Q120" s="63"/>
      <c r="R120" s="63"/>
      <c r="S120" s="64"/>
      <c r="T120" s="64"/>
      <c r="U120" s="63"/>
      <c r="V120" s="139"/>
    </row>
    <row r="121" s="1" customFormat="1" ht="39" customHeight="1" spans="1:22">
      <c r="A121" s="100" t="s">
        <v>568</v>
      </c>
      <c r="B121" s="101"/>
      <c r="C121" s="57"/>
      <c r="D121" s="58"/>
      <c r="E121" s="58"/>
      <c r="F121" s="59"/>
      <c r="G121" s="69">
        <v>20</v>
      </c>
      <c r="H121" s="58"/>
      <c r="I121" s="59"/>
      <c r="J121" s="59"/>
      <c r="K121" s="57"/>
      <c r="L121" s="57"/>
      <c r="M121" s="57"/>
      <c r="N121" s="57"/>
      <c r="O121" s="57"/>
      <c r="P121" s="57"/>
      <c r="Q121" s="57"/>
      <c r="R121" s="57"/>
      <c r="S121" s="58"/>
      <c r="T121" s="58"/>
      <c r="U121" s="57"/>
      <c r="V121" s="138"/>
    </row>
    <row r="122" s="1" customFormat="1" ht="145" customHeight="1" spans="1:22">
      <c r="A122" s="57">
        <v>104</v>
      </c>
      <c r="B122" s="58" t="s">
        <v>569</v>
      </c>
      <c r="C122" s="58" t="s">
        <v>29</v>
      </c>
      <c r="D122" s="74" t="s">
        <v>30</v>
      </c>
      <c r="E122" s="58" t="s">
        <v>49</v>
      </c>
      <c r="F122" s="59" t="s">
        <v>570</v>
      </c>
      <c r="G122" s="58">
        <v>20</v>
      </c>
      <c r="H122" s="58" t="s">
        <v>33</v>
      </c>
      <c r="I122" s="59" t="s">
        <v>571</v>
      </c>
      <c r="J122" s="59" t="s">
        <v>572</v>
      </c>
      <c r="K122" s="58">
        <v>12</v>
      </c>
      <c r="L122" s="58">
        <v>74</v>
      </c>
      <c r="M122" s="58">
        <v>0.03</v>
      </c>
      <c r="N122" s="58">
        <v>0.03</v>
      </c>
      <c r="O122" s="58">
        <v>0</v>
      </c>
      <c r="P122" s="58">
        <v>0.04</v>
      </c>
      <c r="Q122" s="58">
        <v>0.04</v>
      </c>
      <c r="R122" s="58">
        <v>0</v>
      </c>
      <c r="S122" s="58" t="s">
        <v>573</v>
      </c>
      <c r="T122" s="58" t="s">
        <v>573</v>
      </c>
      <c r="U122" s="58" t="s">
        <v>294</v>
      </c>
      <c r="V122" s="138"/>
    </row>
    <row r="123" s="1" customFormat="1" ht="29" customHeight="1" spans="1:22">
      <c r="A123" s="100" t="s">
        <v>574</v>
      </c>
      <c r="B123" s="101"/>
      <c r="C123" s="57"/>
      <c r="D123" s="58"/>
      <c r="E123" s="58"/>
      <c r="F123" s="59"/>
      <c r="G123" s="69">
        <f>SUM(G124:G126)</f>
        <v>44</v>
      </c>
      <c r="H123" s="58"/>
      <c r="I123" s="59"/>
      <c r="J123" s="59"/>
      <c r="K123" s="57"/>
      <c r="L123" s="57"/>
      <c r="M123" s="57"/>
      <c r="N123" s="57"/>
      <c r="O123" s="57"/>
      <c r="P123" s="57"/>
      <c r="Q123" s="57"/>
      <c r="R123" s="57"/>
      <c r="S123" s="58"/>
      <c r="T123" s="58"/>
      <c r="U123" s="57"/>
      <c r="V123" s="138"/>
    </row>
    <row r="124" s="1" customFormat="1" ht="87" customHeight="1" spans="1:22">
      <c r="A124" s="57">
        <v>105</v>
      </c>
      <c r="B124" s="58" t="s">
        <v>575</v>
      </c>
      <c r="C124" s="58" t="s">
        <v>29</v>
      </c>
      <c r="D124" s="74" t="s">
        <v>30</v>
      </c>
      <c r="E124" s="58" t="s">
        <v>49</v>
      </c>
      <c r="F124" s="59" t="s">
        <v>576</v>
      </c>
      <c r="G124" s="58">
        <v>4</v>
      </c>
      <c r="H124" s="58" t="s">
        <v>33</v>
      </c>
      <c r="I124" s="59" t="s">
        <v>577</v>
      </c>
      <c r="J124" s="59" t="s">
        <v>578</v>
      </c>
      <c r="K124" s="58">
        <v>12</v>
      </c>
      <c r="L124" s="58">
        <v>74</v>
      </c>
      <c r="M124" s="58">
        <v>0.002</v>
      </c>
      <c r="N124" s="58">
        <v>0.002</v>
      </c>
      <c r="O124" s="58">
        <v>0</v>
      </c>
      <c r="P124" s="58">
        <v>0.002</v>
      </c>
      <c r="Q124" s="58">
        <v>0.002</v>
      </c>
      <c r="R124" s="58">
        <v>0</v>
      </c>
      <c r="S124" s="58" t="s">
        <v>573</v>
      </c>
      <c r="T124" s="58" t="s">
        <v>573</v>
      </c>
      <c r="U124" s="58" t="s">
        <v>294</v>
      </c>
      <c r="V124" s="138"/>
    </row>
    <row r="125" s="1" customFormat="1" ht="60" customHeight="1" spans="1:22">
      <c r="A125" s="57">
        <v>106</v>
      </c>
      <c r="B125" s="58" t="s">
        <v>579</v>
      </c>
      <c r="C125" s="57" t="s">
        <v>29</v>
      </c>
      <c r="D125" s="58" t="s">
        <v>30</v>
      </c>
      <c r="E125" s="58" t="s">
        <v>49</v>
      </c>
      <c r="F125" s="59" t="s">
        <v>580</v>
      </c>
      <c r="G125" s="58">
        <v>10</v>
      </c>
      <c r="H125" s="58" t="s">
        <v>33</v>
      </c>
      <c r="I125" s="59" t="s">
        <v>581</v>
      </c>
      <c r="J125" s="59" t="s">
        <v>582</v>
      </c>
      <c r="K125" s="57">
        <v>12</v>
      </c>
      <c r="L125" s="57">
        <v>20</v>
      </c>
      <c r="M125" s="57">
        <v>0.007</v>
      </c>
      <c r="N125" s="57">
        <v>0.007</v>
      </c>
      <c r="O125" s="57">
        <v>0</v>
      </c>
      <c r="P125" s="57">
        <v>0.008</v>
      </c>
      <c r="Q125" s="57">
        <v>0.008</v>
      </c>
      <c r="R125" s="57">
        <v>0</v>
      </c>
      <c r="S125" s="58" t="s">
        <v>53</v>
      </c>
      <c r="T125" s="58" t="s">
        <v>53</v>
      </c>
      <c r="U125" s="140">
        <v>2024.1</v>
      </c>
      <c r="V125" s="138"/>
    </row>
    <row r="126" s="1" customFormat="1" ht="72" customHeight="1" spans="1:22">
      <c r="A126" s="57">
        <v>107</v>
      </c>
      <c r="B126" s="58" t="s">
        <v>583</v>
      </c>
      <c r="C126" s="57" t="s">
        <v>29</v>
      </c>
      <c r="D126" s="58" t="s">
        <v>30</v>
      </c>
      <c r="E126" s="58" t="s">
        <v>49</v>
      </c>
      <c r="F126" s="59" t="s">
        <v>584</v>
      </c>
      <c r="G126" s="58">
        <v>30</v>
      </c>
      <c r="H126" s="58" t="s">
        <v>33</v>
      </c>
      <c r="I126" s="59" t="s">
        <v>581</v>
      </c>
      <c r="J126" s="59" t="s">
        <v>585</v>
      </c>
      <c r="K126" s="57">
        <v>12</v>
      </c>
      <c r="L126" s="57">
        <v>77</v>
      </c>
      <c r="M126" s="57">
        <v>0.713</v>
      </c>
      <c r="N126" s="57">
        <v>0.713</v>
      </c>
      <c r="O126" s="57">
        <v>0</v>
      </c>
      <c r="P126" s="57">
        <v>0.2325</v>
      </c>
      <c r="Q126" s="57">
        <v>0.2325</v>
      </c>
      <c r="R126" s="57">
        <v>0</v>
      </c>
      <c r="S126" s="58" t="s">
        <v>53</v>
      </c>
      <c r="T126" s="58" t="s">
        <v>62</v>
      </c>
      <c r="U126" s="140">
        <v>2024.1</v>
      </c>
      <c r="V126" s="138"/>
    </row>
    <row r="127" s="1" customFormat="1" ht="42" customHeight="1" spans="1:22">
      <c r="A127" s="100" t="s">
        <v>586</v>
      </c>
      <c r="B127" s="101"/>
      <c r="C127" s="57"/>
      <c r="D127" s="58"/>
      <c r="E127" s="58"/>
      <c r="F127" s="59"/>
      <c r="G127" s="69">
        <f>SUM(G128:G129)</f>
        <v>201</v>
      </c>
      <c r="H127" s="58"/>
      <c r="I127" s="59"/>
      <c r="J127" s="59"/>
      <c r="K127" s="57"/>
      <c r="L127" s="57"/>
      <c r="M127" s="57"/>
      <c r="N127" s="57"/>
      <c r="O127" s="57"/>
      <c r="P127" s="57"/>
      <c r="Q127" s="57"/>
      <c r="R127" s="57"/>
      <c r="S127" s="58"/>
      <c r="T127" s="58"/>
      <c r="U127" s="57"/>
      <c r="V127" s="138"/>
    </row>
    <row r="128" s="1" customFormat="1" ht="146" customHeight="1" spans="1:22">
      <c r="A128" s="57">
        <v>108</v>
      </c>
      <c r="B128" s="58" t="s">
        <v>587</v>
      </c>
      <c r="C128" s="58" t="s">
        <v>29</v>
      </c>
      <c r="D128" s="201" t="s">
        <v>30</v>
      </c>
      <c r="E128" s="58" t="s">
        <v>49</v>
      </c>
      <c r="F128" s="59" t="s">
        <v>588</v>
      </c>
      <c r="G128" s="58">
        <v>54</v>
      </c>
      <c r="H128" s="58" t="s">
        <v>33</v>
      </c>
      <c r="I128" s="59" t="s">
        <v>589</v>
      </c>
      <c r="J128" s="59" t="s">
        <v>589</v>
      </c>
      <c r="K128" s="58">
        <v>12</v>
      </c>
      <c r="L128" s="58">
        <v>55</v>
      </c>
      <c r="M128" s="58">
        <v>0.0112</v>
      </c>
      <c r="N128" s="58">
        <v>0.0112</v>
      </c>
      <c r="O128" s="58">
        <v>0</v>
      </c>
      <c r="P128" s="58">
        <v>0.0112</v>
      </c>
      <c r="Q128" s="58">
        <v>0.0112</v>
      </c>
      <c r="R128" s="58">
        <v>0</v>
      </c>
      <c r="S128" s="58" t="s">
        <v>573</v>
      </c>
      <c r="T128" s="58" t="s">
        <v>590</v>
      </c>
      <c r="U128" s="58" t="s">
        <v>294</v>
      </c>
      <c r="V128" s="138"/>
    </row>
    <row r="129" s="1" customFormat="1" ht="146" customHeight="1" spans="1:22">
      <c r="A129" s="57">
        <v>109</v>
      </c>
      <c r="B129" s="58" t="s">
        <v>591</v>
      </c>
      <c r="C129" s="58" t="s">
        <v>29</v>
      </c>
      <c r="D129" s="201" t="s">
        <v>30</v>
      </c>
      <c r="E129" s="58" t="s">
        <v>49</v>
      </c>
      <c r="F129" s="189" t="s">
        <v>592</v>
      </c>
      <c r="G129" s="189">
        <v>147</v>
      </c>
      <c r="H129" s="189" t="s">
        <v>33</v>
      </c>
      <c r="I129" s="189" t="s">
        <v>593</v>
      </c>
      <c r="J129" s="189" t="s">
        <v>593</v>
      </c>
      <c r="K129" s="189">
        <v>12</v>
      </c>
      <c r="L129" s="189">
        <v>232</v>
      </c>
      <c r="M129" s="189">
        <v>0.244</v>
      </c>
      <c r="N129" s="189">
        <v>0.005</v>
      </c>
      <c r="O129" s="189">
        <v>0.239</v>
      </c>
      <c r="P129" s="189">
        <v>0.244</v>
      </c>
      <c r="Q129" s="189">
        <v>0.005</v>
      </c>
      <c r="R129" s="189">
        <v>0.239</v>
      </c>
      <c r="S129" s="269" t="s">
        <v>594</v>
      </c>
      <c r="T129" s="269" t="s">
        <v>594</v>
      </c>
      <c r="U129" s="270">
        <v>2024.12</v>
      </c>
      <c r="V129" s="138"/>
    </row>
    <row r="130" s="1" customFormat="1" ht="44" customHeight="1" spans="1:22">
      <c r="A130" s="100" t="s">
        <v>595</v>
      </c>
      <c r="B130" s="101"/>
      <c r="C130" s="57"/>
      <c r="D130" s="58"/>
      <c r="E130" s="58"/>
      <c r="F130" s="59"/>
      <c r="G130" s="69">
        <v>13.5</v>
      </c>
      <c r="H130" s="58"/>
      <c r="I130" s="59"/>
      <c r="J130" s="59"/>
      <c r="K130" s="57"/>
      <c r="L130" s="57"/>
      <c r="M130" s="57"/>
      <c r="N130" s="57"/>
      <c r="O130" s="57"/>
      <c r="P130" s="57"/>
      <c r="Q130" s="57"/>
      <c r="R130" s="57"/>
      <c r="S130" s="58"/>
      <c r="T130" s="58"/>
      <c r="U130" s="57"/>
      <c r="V130" s="138"/>
    </row>
    <row r="131" s="15" customFormat="1" ht="120" customHeight="1" spans="1:22">
      <c r="A131" s="58">
        <v>110</v>
      </c>
      <c r="B131" s="58" t="s">
        <v>596</v>
      </c>
      <c r="C131" s="58" t="s">
        <v>29</v>
      </c>
      <c r="D131" s="201" t="s">
        <v>30</v>
      </c>
      <c r="E131" s="58" t="s">
        <v>49</v>
      </c>
      <c r="F131" s="59" t="s">
        <v>597</v>
      </c>
      <c r="G131" s="58">
        <v>13.5</v>
      </c>
      <c r="H131" s="58" t="s">
        <v>33</v>
      </c>
      <c r="I131" s="59" t="s">
        <v>598</v>
      </c>
      <c r="J131" s="59" t="s">
        <v>599</v>
      </c>
      <c r="K131" s="58">
        <v>12</v>
      </c>
      <c r="L131" s="58">
        <v>74</v>
      </c>
      <c r="M131" s="58">
        <v>0.0045</v>
      </c>
      <c r="N131" s="58">
        <v>0.0045</v>
      </c>
      <c r="O131" s="58">
        <v>0</v>
      </c>
      <c r="P131" s="58">
        <v>0.0045</v>
      </c>
      <c r="Q131" s="58">
        <v>0.0045</v>
      </c>
      <c r="R131" s="58">
        <v>0</v>
      </c>
      <c r="S131" s="58" t="s">
        <v>573</v>
      </c>
      <c r="T131" s="58" t="s">
        <v>573</v>
      </c>
      <c r="U131" s="58" t="s">
        <v>294</v>
      </c>
      <c r="V131" s="58"/>
    </row>
    <row r="132" s="2" customFormat="1" ht="45" customHeight="1" spans="1:22">
      <c r="A132" s="243" t="s">
        <v>600</v>
      </c>
      <c r="B132" s="66"/>
      <c r="C132" s="63"/>
      <c r="D132" s="64"/>
      <c r="E132" s="64"/>
      <c r="F132" s="65"/>
      <c r="G132" s="60">
        <f>G133+G135+G154+G161</f>
        <v>7075</v>
      </c>
      <c r="H132" s="64"/>
      <c r="I132" s="65"/>
      <c r="J132" s="65"/>
      <c r="K132" s="63"/>
      <c r="L132" s="63"/>
      <c r="M132" s="63"/>
      <c r="N132" s="63"/>
      <c r="O132" s="63"/>
      <c r="P132" s="63"/>
      <c r="Q132" s="63"/>
      <c r="R132" s="63"/>
      <c r="S132" s="64"/>
      <c r="T132" s="64"/>
      <c r="U132" s="63"/>
      <c r="V132" s="139"/>
    </row>
    <row r="133" s="1" customFormat="1" ht="44" customHeight="1" spans="1:22">
      <c r="A133" s="100" t="s">
        <v>601</v>
      </c>
      <c r="B133" s="101"/>
      <c r="C133" s="57"/>
      <c r="D133" s="58"/>
      <c r="E133" s="58"/>
      <c r="F133" s="59"/>
      <c r="G133" s="69">
        <v>390</v>
      </c>
      <c r="H133" s="58"/>
      <c r="I133" s="59"/>
      <c r="J133" s="59"/>
      <c r="K133" s="57"/>
      <c r="L133" s="57"/>
      <c r="M133" s="57"/>
      <c r="N133" s="57"/>
      <c r="O133" s="57"/>
      <c r="P133" s="57"/>
      <c r="Q133" s="57"/>
      <c r="R133" s="57"/>
      <c r="S133" s="58"/>
      <c r="T133" s="58"/>
      <c r="U133" s="57"/>
      <c r="V133" s="138"/>
    </row>
    <row r="134" s="10" customFormat="1" ht="155" customHeight="1" spans="1:22">
      <c r="A134" s="74">
        <v>111</v>
      </c>
      <c r="B134" s="244" t="s">
        <v>602</v>
      </c>
      <c r="C134" s="189" t="s">
        <v>29</v>
      </c>
      <c r="D134" s="81" t="s">
        <v>30</v>
      </c>
      <c r="E134" s="189" t="s">
        <v>603</v>
      </c>
      <c r="F134" s="244" t="s">
        <v>604</v>
      </c>
      <c r="G134" s="189">
        <v>390</v>
      </c>
      <c r="H134" s="189" t="s">
        <v>390</v>
      </c>
      <c r="I134" s="244" t="s">
        <v>605</v>
      </c>
      <c r="J134" s="244" t="s">
        <v>606</v>
      </c>
      <c r="K134" s="189">
        <v>0</v>
      </c>
      <c r="L134" s="189">
        <v>1</v>
      </c>
      <c r="M134" s="189">
        <v>0.0403</v>
      </c>
      <c r="N134" s="189">
        <v>0.0001</v>
      </c>
      <c r="O134" s="189">
        <v>0.0402</v>
      </c>
      <c r="P134" s="189">
        <v>0.1382</v>
      </c>
      <c r="Q134" s="189">
        <v>0.0002</v>
      </c>
      <c r="R134" s="189">
        <v>0.138</v>
      </c>
      <c r="S134" s="189" t="s">
        <v>607</v>
      </c>
      <c r="T134" s="189" t="s">
        <v>188</v>
      </c>
      <c r="U134" s="58" t="s">
        <v>294</v>
      </c>
      <c r="V134" s="271"/>
    </row>
    <row r="135" s="10" customFormat="1" ht="63" customHeight="1" spans="1:22">
      <c r="A135" s="245" t="s">
        <v>608</v>
      </c>
      <c r="B135" s="246"/>
      <c r="C135" s="56"/>
      <c r="D135" s="79"/>
      <c r="E135" s="79"/>
      <c r="F135" s="80"/>
      <c r="G135" s="247">
        <f>SUM(G136:G153)</f>
        <v>4390</v>
      </c>
      <c r="H135" s="79"/>
      <c r="I135" s="80"/>
      <c r="J135" s="80"/>
      <c r="K135" s="79"/>
      <c r="L135" s="257"/>
      <c r="M135" s="257"/>
      <c r="N135" s="257"/>
      <c r="O135" s="257"/>
      <c r="P135" s="257"/>
      <c r="Q135" s="257"/>
      <c r="R135" s="257"/>
      <c r="S135" s="257"/>
      <c r="T135" s="257"/>
      <c r="U135" s="272"/>
      <c r="V135" s="273"/>
    </row>
    <row r="136" s="17" customFormat="1" ht="206" customHeight="1" spans="1:22">
      <c r="A136" s="74">
        <v>112</v>
      </c>
      <c r="B136" s="74" t="s">
        <v>609</v>
      </c>
      <c r="C136" s="74" t="s">
        <v>29</v>
      </c>
      <c r="D136" s="189" t="s">
        <v>30</v>
      </c>
      <c r="E136" s="74" t="s">
        <v>167</v>
      </c>
      <c r="F136" s="75" t="s">
        <v>610</v>
      </c>
      <c r="G136" s="74">
        <v>600</v>
      </c>
      <c r="H136" s="189" t="s">
        <v>611</v>
      </c>
      <c r="I136" s="75" t="s">
        <v>612</v>
      </c>
      <c r="J136" s="75" t="s">
        <v>613</v>
      </c>
      <c r="K136" s="74">
        <v>0</v>
      </c>
      <c r="L136" s="74">
        <v>1</v>
      </c>
      <c r="M136" s="74">
        <v>0.034</v>
      </c>
      <c r="N136" s="74">
        <v>0.0002</v>
      </c>
      <c r="O136" s="74">
        <v>0.0338</v>
      </c>
      <c r="P136" s="74">
        <v>0.1271</v>
      </c>
      <c r="Q136" s="74">
        <v>0.0005</v>
      </c>
      <c r="R136" s="74">
        <v>0.1266</v>
      </c>
      <c r="S136" s="74" t="s">
        <v>53</v>
      </c>
      <c r="T136" s="74" t="s">
        <v>171</v>
      </c>
      <c r="U136" s="58" t="s">
        <v>294</v>
      </c>
      <c r="V136" s="74"/>
    </row>
    <row r="137" s="38" customFormat="1" ht="182" customHeight="1" spans="1:22">
      <c r="A137" s="74">
        <v>113</v>
      </c>
      <c r="B137" s="154" t="s">
        <v>614</v>
      </c>
      <c r="C137" s="154" t="s">
        <v>29</v>
      </c>
      <c r="D137" s="189" t="s">
        <v>30</v>
      </c>
      <c r="E137" s="154" t="s">
        <v>78</v>
      </c>
      <c r="F137" s="182" t="s">
        <v>615</v>
      </c>
      <c r="G137" s="154">
        <v>350</v>
      </c>
      <c r="H137" s="189" t="s">
        <v>611</v>
      </c>
      <c r="I137" s="182" t="s">
        <v>616</v>
      </c>
      <c r="J137" s="182" t="s">
        <v>617</v>
      </c>
      <c r="K137" s="154">
        <v>0</v>
      </c>
      <c r="L137" s="154">
        <v>1</v>
      </c>
      <c r="M137" s="154">
        <v>0.007</v>
      </c>
      <c r="N137" s="154">
        <v>0</v>
      </c>
      <c r="O137" s="154">
        <v>0.007</v>
      </c>
      <c r="P137" s="154">
        <v>0.0265</v>
      </c>
      <c r="Q137" s="154">
        <v>0</v>
      </c>
      <c r="R137" s="154">
        <v>0.0265</v>
      </c>
      <c r="S137" s="154" t="s">
        <v>53</v>
      </c>
      <c r="T137" s="154" t="s">
        <v>82</v>
      </c>
      <c r="U137" s="272" t="s">
        <v>294</v>
      </c>
      <c r="V137" s="227"/>
    </row>
    <row r="138" s="11" customFormat="1" ht="195" customHeight="1" spans="1:22">
      <c r="A138" s="74">
        <v>114</v>
      </c>
      <c r="B138" s="58" t="s">
        <v>618</v>
      </c>
      <c r="C138" s="58" t="s">
        <v>29</v>
      </c>
      <c r="D138" s="189" t="s">
        <v>30</v>
      </c>
      <c r="E138" s="58" t="s">
        <v>96</v>
      </c>
      <c r="F138" s="59" t="s">
        <v>619</v>
      </c>
      <c r="G138" s="58">
        <v>200</v>
      </c>
      <c r="H138" s="189" t="s">
        <v>611</v>
      </c>
      <c r="I138" s="258" t="s">
        <v>620</v>
      </c>
      <c r="J138" s="258" t="s">
        <v>621</v>
      </c>
      <c r="K138" s="259">
        <v>0</v>
      </c>
      <c r="L138" s="110">
        <v>1</v>
      </c>
      <c r="M138" s="78">
        <v>0.004</v>
      </c>
      <c r="N138" s="260">
        <v>0</v>
      </c>
      <c r="O138" s="108">
        <v>0.004</v>
      </c>
      <c r="P138" s="78">
        <v>0.015</v>
      </c>
      <c r="Q138" s="78">
        <v>0</v>
      </c>
      <c r="R138" s="57">
        <v>0.015</v>
      </c>
      <c r="S138" s="103" t="s">
        <v>53</v>
      </c>
      <c r="T138" s="103" t="s">
        <v>82</v>
      </c>
      <c r="U138" s="159">
        <v>2024.1</v>
      </c>
      <c r="V138" s="152"/>
    </row>
    <row r="139" s="15" customFormat="1" ht="124" customHeight="1" spans="1:22">
      <c r="A139" s="74">
        <v>115</v>
      </c>
      <c r="B139" s="74" t="s">
        <v>622</v>
      </c>
      <c r="C139" s="74" t="s">
        <v>29</v>
      </c>
      <c r="D139" s="189" t="s">
        <v>30</v>
      </c>
      <c r="E139" s="74" t="s">
        <v>623</v>
      </c>
      <c r="F139" s="75" t="s">
        <v>624</v>
      </c>
      <c r="G139" s="78">
        <v>150</v>
      </c>
      <c r="H139" s="189" t="s">
        <v>611</v>
      </c>
      <c r="I139" s="75" t="s">
        <v>625</v>
      </c>
      <c r="J139" s="75" t="s">
        <v>617</v>
      </c>
      <c r="K139" s="74">
        <v>0</v>
      </c>
      <c r="L139" s="74">
        <v>1</v>
      </c>
      <c r="M139" s="202">
        <v>0.003</v>
      </c>
      <c r="N139" s="74">
        <v>0</v>
      </c>
      <c r="O139" s="202">
        <v>0.003</v>
      </c>
      <c r="P139" s="74">
        <v>0.0224</v>
      </c>
      <c r="Q139" s="74">
        <v>0</v>
      </c>
      <c r="R139" s="74">
        <v>0.0224</v>
      </c>
      <c r="S139" s="74" t="s">
        <v>53</v>
      </c>
      <c r="T139" s="74" t="s">
        <v>220</v>
      </c>
      <c r="U139" s="272" t="s">
        <v>294</v>
      </c>
      <c r="V139" s="225"/>
    </row>
    <row r="140" s="27" customFormat="1" ht="124" customHeight="1" spans="1:22">
      <c r="A140" s="74">
        <v>116</v>
      </c>
      <c r="B140" s="58" t="s">
        <v>626</v>
      </c>
      <c r="C140" s="58" t="s">
        <v>29</v>
      </c>
      <c r="D140" s="189" t="s">
        <v>30</v>
      </c>
      <c r="E140" s="58" t="s">
        <v>329</v>
      </c>
      <c r="F140" s="77" t="s">
        <v>627</v>
      </c>
      <c r="G140" s="58">
        <v>500</v>
      </c>
      <c r="H140" s="189" t="s">
        <v>611</v>
      </c>
      <c r="I140" s="77" t="s">
        <v>628</v>
      </c>
      <c r="J140" s="77" t="s">
        <v>629</v>
      </c>
      <c r="K140" s="76">
        <v>0</v>
      </c>
      <c r="L140" s="76">
        <v>1</v>
      </c>
      <c r="M140" s="58">
        <v>0.0537</v>
      </c>
      <c r="N140" s="58">
        <v>0.0001</v>
      </c>
      <c r="O140" s="58">
        <v>0.0536</v>
      </c>
      <c r="P140" s="58">
        <v>0.1765</v>
      </c>
      <c r="Q140" s="58">
        <v>0.0003</v>
      </c>
      <c r="R140" s="219">
        <v>0.1762</v>
      </c>
      <c r="S140" s="74" t="s">
        <v>53</v>
      </c>
      <c r="T140" s="58" t="s">
        <v>333</v>
      </c>
      <c r="U140" s="58" t="s">
        <v>294</v>
      </c>
      <c r="V140" s="76"/>
    </row>
    <row r="141" s="21" customFormat="1" ht="115" customHeight="1" spans="1:22">
      <c r="A141" s="74">
        <v>117</v>
      </c>
      <c r="B141" s="58" t="s">
        <v>630</v>
      </c>
      <c r="C141" s="58" t="s">
        <v>29</v>
      </c>
      <c r="D141" s="189" t="s">
        <v>30</v>
      </c>
      <c r="E141" s="58" t="s">
        <v>631</v>
      </c>
      <c r="F141" s="77" t="s">
        <v>632</v>
      </c>
      <c r="G141" s="58">
        <v>100</v>
      </c>
      <c r="H141" s="189" t="s">
        <v>611</v>
      </c>
      <c r="I141" s="77" t="s">
        <v>628</v>
      </c>
      <c r="J141" s="77" t="s">
        <v>629</v>
      </c>
      <c r="K141" s="58">
        <v>0</v>
      </c>
      <c r="L141" s="58">
        <v>1</v>
      </c>
      <c r="M141" s="58">
        <v>0.0657</v>
      </c>
      <c r="N141" s="58">
        <v>0.0001</v>
      </c>
      <c r="O141" s="58">
        <v>0.0656</v>
      </c>
      <c r="P141" s="58">
        <v>0.1107</v>
      </c>
      <c r="Q141" s="58">
        <v>0.0003</v>
      </c>
      <c r="R141" s="58">
        <v>0.1104</v>
      </c>
      <c r="S141" s="58" t="s">
        <v>53</v>
      </c>
      <c r="T141" s="58" t="s">
        <v>333</v>
      </c>
      <c r="U141" s="58" t="s">
        <v>294</v>
      </c>
      <c r="V141" s="58"/>
    </row>
    <row r="142" s="19" customFormat="1" ht="129" customHeight="1" spans="1:22">
      <c r="A142" s="74">
        <v>118</v>
      </c>
      <c r="B142" s="74" t="s">
        <v>633</v>
      </c>
      <c r="C142" s="74" t="s">
        <v>29</v>
      </c>
      <c r="D142" s="81" t="s">
        <v>30</v>
      </c>
      <c r="E142" s="74" t="s">
        <v>634</v>
      </c>
      <c r="F142" s="75" t="s">
        <v>635</v>
      </c>
      <c r="G142" s="74">
        <v>100</v>
      </c>
      <c r="H142" s="189" t="s">
        <v>611</v>
      </c>
      <c r="I142" s="75" t="s">
        <v>636</v>
      </c>
      <c r="J142" s="75" t="s">
        <v>637</v>
      </c>
      <c r="K142" s="261">
        <v>1</v>
      </c>
      <c r="L142" s="74">
        <v>2</v>
      </c>
      <c r="M142" s="74">
        <v>0.0329</v>
      </c>
      <c r="N142" s="74">
        <v>0.0016</v>
      </c>
      <c r="O142" s="74">
        <v>0.0313</v>
      </c>
      <c r="P142" s="74">
        <v>0.086</v>
      </c>
      <c r="Q142" s="74">
        <v>0.0054</v>
      </c>
      <c r="R142" s="74">
        <v>0.0806</v>
      </c>
      <c r="S142" s="74" t="s">
        <v>53</v>
      </c>
      <c r="T142" s="134" t="s">
        <v>360</v>
      </c>
      <c r="U142" s="272" t="s">
        <v>294</v>
      </c>
      <c r="V142" s="225"/>
    </row>
    <row r="143" s="12" customFormat="1" ht="151" customHeight="1" spans="1:22">
      <c r="A143" s="74">
        <v>119</v>
      </c>
      <c r="B143" s="226" t="s">
        <v>638</v>
      </c>
      <c r="C143" s="226" t="s">
        <v>29</v>
      </c>
      <c r="D143" s="81" t="s">
        <v>30</v>
      </c>
      <c r="E143" s="226" t="s">
        <v>495</v>
      </c>
      <c r="F143" s="82" t="s">
        <v>639</v>
      </c>
      <c r="G143" s="117">
        <v>150</v>
      </c>
      <c r="H143" s="248" t="s">
        <v>611</v>
      </c>
      <c r="I143" s="82" t="s">
        <v>640</v>
      </c>
      <c r="J143" s="82" t="s">
        <v>641</v>
      </c>
      <c r="K143" s="81">
        <v>0</v>
      </c>
      <c r="L143" s="81">
        <v>1</v>
      </c>
      <c r="M143" s="81">
        <v>0.003</v>
      </c>
      <c r="N143" s="81">
        <v>0.0003</v>
      </c>
      <c r="O143" s="226">
        <v>0.0027</v>
      </c>
      <c r="P143" s="226">
        <v>0.0986</v>
      </c>
      <c r="Q143" s="226">
        <v>0.011</v>
      </c>
      <c r="R143" s="226">
        <v>0.007</v>
      </c>
      <c r="S143" s="226" t="s">
        <v>53</v>
      </c>
      <c r="T143" s="81" t="s">
        <v>105</v>
      </c>
      <c r="U143" s="272" t="s">
        <v>294</v>
      </c>
      <c r="V143" s="274"/>
    </row>
    <row r="144" s="21" customFormat="1" ht="102" customHeight="1" spans="1:22">
      <c r="A144" s="74">
        <v>120</v>
      </c>
      <c r="B144" s="74" t="s">
        <v>642</v>
      </c>
      <c r="C144" s="74" t="s">
        <v>29</v>
      </c>
      <c r="D144" s="189" t="s">
        <v>30</v>
      </c>
      <c r="E144" s="74" t="s">
        <v>643</v>
      </c>
      <c r="F144" s="87" t="s">
        <v>644</v>
      </c>
      <c r="G144" s="87">
        <v>300</v>
      </c>
      <c r="H144" s="87" t="s">
        <v>204</v>
      </c>
      <c r="I144" s="87" t="s">
        <v>645</v>
      </c>
      <c r="J144" s="87" t="s">
        <v>646</v>
      </c>
      <c r="K144" s="74">
        <v>0</v>
      </c>
      <c r="L144" s="74">
        <v>1</v>
      </c>
      <c r="M144" s="74">
        <v>0.029</v>
      </c>
      <c r="N144" s="74">
        <v>0</v>
      </c>
      <c r="O144" s="262">
        <v>0.029</v>
      </c>
      <c r="P144" s="262">
        <v>0.092</v>
      </c>
      <c r="Q144" s="262">
        <v>0</v>
      </c>
      <c r="R144" s="262">
        <v>0.092</v>
      </c>
      <c r="S144" s="262" t="s">
        <v>53</v>
      </c>
      <c r="T144" s="74" t="s">
        <v>207</v>
      </c>
      <c r="U144" s="58" t="s">
        <v>294</v>
      </c>
      <c r="V144" s="161"/>
    </row>
    <row r="145" s="13" customFormat="1" ht="136" customHeight="1" spans="1:22">
      <c r="A145" s="74">
        <v>121</v>
      </c>
      <c r="B145" s="73" t="s">
        <v>647</v>
      </c>
      <c r="C145" s="73" t="s">
        <v>29</v>
      </c>
      <c r="D145" s="73" t="s">
        <v>30</v>
      </c>
      <c r="E145" s="73" t="s">
        <v>648</v>
      </c>
      <c r="F145" s="72" t="s">
        <v>649</v>
      </c>
      <c r="G145" s="73">
        <v>200</v>
      </c>
      <c r="H145" s="58" t="s">
        <v>390</v>
      </c>
      <c r="I145" s="72" t="s">
        <v>650</v>
      </c>
      <c r="J145" s="72" t="s">
        <v>651</v>
      </c>
      <c r="K145" s="73">
        <v>0</v>
      </c>
      <c r="L145" s="73">
        <v>1</v>
      </c>
      <c r="M145" s="263">
        <v>0.0512</v>
      </c>
      <c r="N145" s="73">
        <v>0</v>
      </c>
      <c r="O145" s="263" t="s">
        <v>652</v>
      </c>
      <c r="P145" s="263" t="s">
        <v>653</v>
      </c>
      <c r="Q145" s="263" t="s">
        <v>260</v>
      </c>
      <c r="R145" s="263" t="s">
        <v>653</v>
      </c>
      <c r="S145" s="74" t="s">
        <v>53</v>
      </c>
      <c r="T145" s="73" t="s">
        <v>111</v>
      </c>
      <c r="U145" s="58" t="s">
        <v>294</v>
      </c>
      <c r="V145" s="275"/>
    </row>
    <row r="146" s="10" customFormat="1" ht="160" customHeight="1" spans="1:22">
      <c r="A146" s="74">
        <v>122</v>
      </c>
      <c r="B146" s="76" t="s">
        <v>654</v>
      </c>
      <c r="C146" s="76" t="s">
        <v>29</v>
      </c>
      <c r="D146" s="76" t="s">
        <v>30</v>
      </c>
      <c r="E146" s="76" t="s">
        <v>655</v>
      </c>
      <c r="F146" s="77" t="s">
        <v>656</v>
      </c>
      <c r="G146" s="76">
        <v>300</v>
      </c>
      <c r="H146" s="58" t="s">
        <v>390</v>
      </c>
      <c r="I146" s="77" t="s">
        <v>657</v>
      </c>
      <c r="J146" s="77" t="s">
        <v>658</v>
      </c>
      <c r="K146" s="264">
        <v>0</v>
      </c>
      <c r="L146" s="264">
        <v>1</v>
      </c>
      <c r="M146" s="264">
        <v>0.0635</v>
      </c>
      <c r="N146" s="264">
        <v>0.0001</v>
      </c>
      <c r="O146" s="264">
        <v>0.0634</v>
      </c>
      <c r="P146" s="264">
        <v>0.1785</v>
      </c>
      <c r="Q146" s="264">
        <v>0.0003</v>
      </c>
      <c r="R146" s="264">
        <v>0.1782</v>
      </c>
      <c r="S146" s="76" t="s">
        <v>53</v>
      </c>
      <c r="T146" s="76" t="s">
        <v>194</v>
      </c>
      <c r="U146" s="272" t="s">
        <v>294</v>
      </c>
      <c r="V146" s="178"/>
    </row>
    <row r="147" s="15" customFormat="1" ht="170" customHeight="1" spans="1:22">
      <c r="A147" s="74">
        <v>123</v>
      </c>
      <c r="B147" s="76" t="s">
        <v>659</v>
      </c>
      <c r="C147" s="76" t="s">
        <v>29</v>
      </c>
      <c r="D147" s="76" t="s">
        <v>30</v>
      </c>
      <c r="E147" s="76" t="s">
        <v>485</v>
      </c>
      <c r="F147" s="77" t="s">
        <v>660</v>
      </c>
      <c r="G147" s="76">
        <v>370</v>
      </c>
      <c r="H147" s="58" t="s">
        <v>390</v>
      </c>
      <c r="I147" s="77" t="s">
        <v>661</v>
      </c>
      <c r="J147" s="77" t="s">
        <v>662</v>
      </c>
      <c r="K147" s="91">
        <v>0</v>
      </c>
      <c r="L147" s="91">
        <v>1</v>
      </c>
      <c r="M147" s="91">
        <v>0.056</v>
      </c>
      <c r="N147" s="91">
        <v>0</v>
      </c>
      <c r="O147" s="91">
        <v>0.056</v>
      </c>
      <c r="P147" s="91">
        <v>0.1718</v>
      </c>
      <c r="Q147" s="91">
        <v>0</v>
      </c>
      <c r="R147" s="91">
        <v>0.1718</v>
      </c>
      <c r="S147" s="74" t="s">
        <v>53</v>
      </c>
      <c r="T147" s="76" t="s">
        <v>266</v>
      </c>
      <c r="U147" s="223">
        <v>2024.1</v>
      </c>
      <c r="V147" s="171"/>
    </row>
    <row r="148" s="14" customFormat="1" ht="137" customHeight="1" spans="1:22">
      <c r="A148" s="74">
        <v>124</v>
      </c>
      <c r="B148" s="76" t="s">
        <v>663</v>
      </c>
      <c r="C148" s="76" t="s">
        <v>29</v>
      </c>
      <c r="D148" s="74" t="s">
        <v>30</v>
      </c>
      <c r="E148" s="76" t="s">
        <v>664</v>
      </c>
      <c r="F148" s="75" t="s">
        <v>665</v>
      </c>
      <c r="G148" s="76">
        <v>280</v>
      </c>
      <c r="H148" s="58" t="s">
        <v>390</v>
      </c>
      <c r="I148" s="77" t="s">
        <v>666</v>
      </c>
      <c r="J148" s="77" t="s">
        <v>667</v>
      </c>
      <c r="K148" s="76">
        <v>0</v>
      </c>
      <c r="L148" s="76">
        <v>1</v>
      </c>
      <c r="M148" s="76">
        <v>0.0074</v>
      </c>
      <c r="N148" s="76">
        <v>0.0001</v>
      </c>
      <c r="O148" s="76">
        <v>0.0073</v>
      </c>
      <c r="P148" s="76">
        <v>0.0294</v>
      </c>
      <c r="Q148" s="76">
        <v>0.0004</v>
      </c>
      <c r="R148" s="76">
        <v>0.0294</v>
      </c>
      <c r="S148" s="76" t="s">
        <v>53</v>
      </c>
      <c r="T148" s="76" t="s">
        <v>117</v>
      </c>
      <c r="U148" s="223">
        <v>2024.1</v>
      </c>
      <c r="V148" s="76"/>
    </row>
    <row r="149" s="39" customFormat="1" ht="149" customHeight="1" spans="1:23">
      <c r="A149" s="74">
        <v>125</v>
      </c>
      <c r="B149" s="74" t="s">
        <v>668</v>
      </c>
      <c r="C149" s="154" t="s">
        <v>29</v>
      </c>
      <c r="D149" s="74" t="s">
        <v>30</v>
      </c>
      <c r="E149" s="154" t="s">
        <v>669</v>
      </c>
      <c r="F149" s="182" t="s">
        <v>670</v>
      </c>
      <c r="G149" s="154">
        <v>200</v>
      </c>
      <c r="H149" s="58" t="s">
        <v>390</v>
      </c>
      <c r="I149" s="182" t="s">
        <v>671</v>
      </c>
      <c r="J149" s="182" t="s">
        <v>672</v>
      </c>
      <c r="K149" s="58">
        <v>0</v>
      </c>
      <c r="L149" s="58">
        <v>1</v>
      </c>
      <c r="M149" s="58">
        <v>0.0738</v>
      </c>
      <c r="N149" s="58">
        <v>0.0001</v>
      </c>
      <c r="O149" s="58">
        <v>0.0737</v>
      </c>
      <c r="P149" s="58">
        <v>0.245</v>
      </c>
      <c r="Q149" s="58">
        <v>0.0001</v>
      </c>
      <c r="R149" s="58">
        <v>0.2449</v>
      </c>
      <c r="S149" s="58" t="s">
        <v>53</v>
      </c>
      <c r="T149" s="58" t="s">
        <v>188</v>
      </c>
      <c r="U149" s="223">
        <v>2024.1</v>
      </c>
      <c r="V149" s="276"/>
      <c r="W149" s="135"/>
    </row>
    <row r="150" s="19" customFormat="1" ht="153" customHeight="1" spans="1:22">
      <c r="A150" s="74">
        <v>126</v>
      </c>
      <c r="B150" s="74" t="s">
        <v>673</v>
      </c>
      <c r="C150" s="74" t="s">
        <v>29</v>
      </c>
      <c r="D150" s="74" t="s">
        <v>30</v>
      </c>
      <c r="E150" s="74" t="s">
        <v>674</v>
      </c>
      <c r="F150" s="75" t="s">
        <v>675</v>
      </c>
      <c r="G150" s="74">
        <v>100</v>
      </c>
      <c r="H150" s="74" t="s">
        <v>676</v>
      </c>
      <c r="I150" s="74" t="s">
        <v>677</v>
      </c>
      <c r="J150" s="74" t="s">
        <v>678</v>
      </c>
      <c r="K150" s="74">
        <v>0</v>
      </c>
      <c r="L150" s="74">
        <v>1</v>
      </c>
      <c r="M150" s="74">
        <v>0.0019</v>
      </c>
      <c r="N150" s="74">
        <v>0</v>
      </c>
      <c r="O150" s="74">
        <v>0.0019</v>
      </c>
      <c r="P150" s="74">
        <v>0.0075</v>
      </c>
      <c r="Q150" s="74">
        <v>0</v>
      </c>
      <c r="R150" s="74">
        <v>0.0075</v>
      </c>
      <c r="S150" s="74" t="s">
        <v>53</v>
      </c>
      <c r="T150" s="74" t="s">
        <v>188</v>
      </c>
      <c r="U150" s="159">
        <v>2024.1</v>
      </c>
      <c r="V150" s="224"/>
    </row>
    <row r="151" s="15" customFormat="1" ht="137" customHeight="1" spans="1:22">
      <c r="A151" s="74">
        <v>127</v>
      </c>
      <c r="B151" s="58" t="s">
        <v>679</v>
      </c>
      <c r="C151" s="76" t="s">
        <v>29</v>
      </c>
      <c r="D151" s="76" t="s">
        <v>30</v>
      </c>
      <c r="E151" s="76" t="s">
        <v>680</v>
      </c>
      <c r="F151" s="59" t="s">
        <v>681</v>
      </c>
      <c r="G151" s="58">
        <v>150</v>
      </c>
      <c r="H151" s="58" t="s">
        <v>390</v>
      </c>
      <c r="I151" s="59" t="s">
        <v>682</v>
      </c>
      <c r="J151" s="59" t="s">
        <v>683</v>
      </c>
      <c r="K151" s="74">
        <v>0</v>
      </c>
      <c r="L151" s="74">
        <v>1</v>
      </c>
      <c r="M151" s="115">
        <v>0.0045</v>
      </c>
      <c r="N151" s="78">
        <v>0</v>
      </c>
      <c r="O151" s="115">
        <v>0.0045</v>
      </c>
      <c r="P151" s="116">
        <v>0.021</v>
      </c>
      <c r="Q151" s="78">
        <v>0</v>
      </c>
      <c r="R151" s="116">
        <v>0.021</v>
      </c>
      <c r="S151" s="74" t="s">
        <v>53</v>
      </c>
      <c r="T151" s="74" t="s">
        <v>123</v>
      </c>
      <c r="U151" s="140">
        <v>2024.1</v>
      </c>
      <c r="V151" s="57"/>
    </row>
    <row r="152" s="15" customFormat="1" ht="150" customHeight="1" spans="1:22">
      <c r="A152" s="74">
        <v>128</v>
      </c>
      <c r="B152" s="58" t="s">
        <v>684</v>
      </c>
      <c r="C152" s="76" t="s">
        <v>29</v>
      </c>
      <c r="D152" s="76" t="s">
        <v>30</v>
      </c>
      <c r="E152" s="76" t="s">
        <v>685</v>
      </c>
      <c r="F152" s="59" t="s">
        <v>686</v>
      </c>
      <c r="G152" s="58">
        <v>100</v>
      </c>
      <c r="H152" s="58" t="s">
        <v>390</v>
      </c>
      <c r="I152" s="59" t="s">
        <v>682</v>
      </c>
      <c r="J152" s="59" t="s">
        <v>683</v>
      </c>
      <c r="K152" s="74">
        <v>0</v>
      </c>
      <c r="L152" s="74">
        <v>1</v>
      </c>
      <c r="M152" s="115">
        <v>0.004</v>
      </c>
      <c r="N152" s="78">
        <v>0</v>
      </c>
      <c r="O152" s="115">
        <v>0.004</v>
      </c>
      <c r="P152" s="116">
        <v>0.02</v>
      </c>
      <c r="Q152" s="78">
        <v>0</v>
      </c>
      <c r="R152" s="116">
        <v>0.02</v>
      </c>
      <c r="S152" s="74" t="s">
        <v>53</v>
      </c>
      <c r="T152" s="74" t="s">
        <v>123</v>
      </c>
      <c r="U152" s="140">
        <v>2024.1</v>
      </c>
      <c r="V152" s="57"/>
    </row>
    <row r="153" s="4" customFormat="1" ht="124" customHeight="1" spans="1:22">
      <c r="A153" s="74">
        <v>129</v>
      </c>
      <c r="B153" s="58" t="s">
        <v>687</v>
      </c>
      <c r="C153" s="58" t="s">
        <v>29</v>
      </c>
      <c r="D153" s="58" t="s">
        <v>688</v>
      </c>
      <c r="E153" s="58" t="s">
        <v>500</v>
      </c>
      <c r="F153" s="58" t="s">
        <v>689</v>
      </c>
      <c r="G153" s="58">
        <v>240</v>
      </c>
      <c r="H153" s="58" t="s">
        <v>33</v>
      </c>
      <c r="I153" s="58" t="s">
        <v>690</v>
      </c>
      <c r="J153" s="58" t="s">
        <v>691</v>
      </c>
      <c r="K153" s="58">
        <v>1</v>
      </c>
      <c r="L153" s="58">
        <v>0</v>
      </c>
      <c r="M153" s="58">
        <v>0.0102</v>
      </c>
      <c r="N153" s="58">
        <v>0.0008</v>
      </c>
      <c r="O153" s="58">
        <v>0.094</v>
      </c>
      <c r="P153" s="58">
        <v>0.0229</v>
      </c>
      <c r="Q153" s="58">
        <v>0.0027</v>
      </c>
      <c r="R153" s="58">
        <v>0.0201</v>
      </c>
      <c r="S153" s="58" t="s">
        <v>692</v>
      </c>
      <c r="T153" s="58" t="s">
        <v>360</v>
      </c>
      <c r="U153" s="140">
        <v>2024.1</v>
      </c>
      <c r="V153" s="58"/>
    </row>
    <row r="154" s="40" customFormat="1" ht="50" customHeight="1" spans="1:16384">
      <c r="A154" s="245" t="s">
        <v>693</v>
      </c>
      <c r="B154" s="246"/>
      <c r="C154" s="56"/>
      <c r="D154" s="105"/>
      <c r="E154" s="105"/>
      <c r="F154" s="249"/>
      <c r="G154" s="105">
        <f>SUM(G155:G160)</f>
        <v>1810</v>
      </c>
      <c r="H154" s="105"/>
      <c r="I154" s="249"/>
      <c r="J154" s="249"/>
      <c r="K154" s="105"/>
      <c r="L154" s="265"/>
      <c r="M154" s="265"/>
      <c r="N154" s="265"/>
      <c r="O154" s="265"/>
      <c r="P154" s="265"/>
      <c r="Q154" s="265"/>
      <c r="R154" s="265"/>
      <c r="S154" s="265"/>
      <c r="T154" s="265"/>
      <c r="U154" s="277"/>
      <c r="V154" s="278"/>
      <c r="XFD154" s="40">
        <f>SUM(A154:XFC154)</f>
        <v>1810</v>
      </c>
    </row>
    <row r="155" s="23" customFormat="1" ht="127" customHeight="1" spans="1:22">
      <c r="A155" s="74">
        <v>130</v>
      </c>
      <c r="B155" s="74" t="s">
        <v>694</v>
      </c>
      <c r="C155" s="74" t="s">
        <v>29</v>
      </c>
      <c r="D155" s="58" t="s">
        <v>30</v>
      </c>
      <c r="E155" s="74" t="s">
        <v>273</v>
      </c>
      <c r="F155" s="75" t="s">
        <v>695</v>
      </c>
      <c r="G155" s="74">
        <v>600</v>
      </c>
      <c r="H155" s="58" t="s">
        <v>390</v>
      </c>
      <c r="I155" s="75" t="s">
        <v>696</v>
      </c>
      <c r="J155" s="75" t="s">
        <v>697</v>
      </c>
      <c r="K155" s="74">
        <v>0</v>
      </c>
      <c r="L155" s="74">
        <v>16</v>
      </c>
      <c r="M155" s="74">
        <v>0.4484</v>
      </c>
      <c r="N155" s="74">
        <v>0</v>
      </c>
      <c r="O155" s="74">
        <v>0.4484</v>
      </c>
      <c r="P155" s="74">
        <v>1.5527</v>
      </c>
      <c r="Q155" s="74">
        <v>0</v>
      </c>
      <c r="R155" s="74">
        <v>1.5527</v>
      </c>
      <c r="S155" s="74" t="s">
        <v>53</v>
      </c>
      <c r="T155" s="74" t="s">
        <v>220</v>
      </c>
      <c r="U155" s="58" t="s">
        <v>294</v>
      </c>
      <c r="V155" s="74"/>
    </row>
    <row r="156" s="19" customFormat="1" ht="127" customHeight="1" spans="1:22">
      <c r="A156" s="74">
        <v>131</v>
      </c>
      <c r="B156" s="58" t="s">
        <v>698</v>
      </c>
      <c r="C156" s="58" t="s">
        <v>29</v>
      </c>
      <c r="D156" s="58" t="s">
        <v>30</v>
      </c>
      <c r="E156" s="58" t="s">
        <v>699</v>
      </c>
      <c r="F156" s="59" t="s">
        <v>700</v>
      </c>
      <c r="G156" s="58">
        <v>300</v>
      </c>
      <c r="H156" s="58" t="s">
        <v>390</v>
      </c>
      <c r="I156" s="59" t="s">
        <v>701</v>
      </c>
      <c r="J156" s="59" t="s">
        <v>702</v>
      </c>
      <c r="K156" s="57">
        <v>0</v>
      </c>
      <c r="L156" s="58">
        <v>1</v>
      </c>
      <c r="M156" s="58">
        <v>0.036</v>
      </c>
      <c r="N156" s="58">
        <v>0</v>
      </c>
      <c r="O156" s="58">
        <v>0.036</v>
      </c>
      <c r="P156" s="58">
        <v>0.105</v>
      </c>
      <c r="Q156" s="58">
        <v>0</v>
      </c>
      <c r="R156" s="58">
        <v>0.105</v>
      </c>
      <c r="S156" s="58" t="s">
        <v>53</v>
      </c>
      <c r="T156" s="58" t="s">
        <v>380</v>
      </c>
      <c r="U156" s="149" t="s">
        <v>294</v>
      </c>
      <c r="V156" s="138"/>
    </row>
    <row r="157" s="10" customFormat="1" ht="142" customHeight="1" spans="1:22">
      <c r="A157" s="74">
        <v>132</v>
      </c>
      <c r="B157" s="76" t="s">
        <v>703</v>
      </c>
      <c r="C157" s="76" t="s">
        <v>29</v>
      </c>
      <c r="D157" s="76" t="s">
        <v>30</v>
      </c>
      <c r="E157" s="76" t="s">
        <v>655</v>
      </c>
      <c r="F157" s="77" t="s">
        <v>704</v>
      </c>
      <c r="G157" s="76">
        <v>300</v>
      </c>
      <c r="H157" s="58" t="s">
        <v>390</v>
      </c>
      <c r="I157" s="77" t="s">
        <v>705</v>
      </c>
      <c r="J157" s="77" t="s">
        <v>706</v>
      </c>
      <c r="K157" s="264">
        <v>0</v>
      </c>
      <c r="L157" s="264">
        <v>1</v>
      </c>
      <c r="M157" s="264">
        <v>0.0635</v>
      </c>
      <c r="N157" s="264">
        <v>0.0001</v>
      </c>
      <c r="O157" s="264">
        <v>0.0634</v>
      </c>
      <c r="P157" s="264">
        <v>0.1785</v>
      </c>
      <c r="Q157" s="264">
        <v>0.0003</v>
      </c>
      <c r="R157" s="264">
        <v>0.1782</v>
      </c>
      <c r="S157" s="76" t="s">
        <v>53</v>
      </c>
      <c r="T157" s="76" t="s">
        <v>194</v>
      </c>
      <c r="U157" s="272" t="s">
        <v>294</v>
      </c>
      <c r="V157" s="171"/>
    </row>
    <row r="158" s="8" customFormat="1" ht="325" customHeight="1" spans="1:22">
      <c r="A158" s="74">
        <v>133</v>
      </c>
      <c r="B158" s="76" t="s">
        <v>707</v>
      </c>
      <c r="C158" s="76" t="s">
        <v>29</v>
      </c>
      <c r="D158" s="76" t="s">
        <v>30</v>
      </c>
      <c r="E158" s="76" t="s">
        <v>708</v>
      </c>
      <c r="F158" s="77" t="s">
        <v>709</v>
      </c>
      <c r="G158" s="76">
        <v>300</v>
      </c>
      <c r="H158" s="76" t="s">
        <v>204</v>
      </c>
      <c r="I158" s="76" t="s">
        <v>628</v>
      </c>
      <c r="J158" s="76" t="s">
        <v>629</v>
      </c>
      <c r="K158" s="76">
        <v>0</v>
      </c>
      <c r="L158" s="76">
        <v>4</v>
      </c>
      <c r="M158" s="76">
        <v>0.1872</v>
      </c>
      <c r="N158" s="76">
        <v>0.0002</v>
      </c>
      <c r="O158" s="76">
        <v>0.1825</v>
      </c>
      <c r="P158" s="76">
        <v>0.4937</v>
      </c>
      <c r="Q158" s="76">
        <v>0.0006</v>
      </c>
      <c r="R158" s="76">
        <v>0.4931</v>
      </c>
      <c r="S158" s="74" t="s">
        <v>53</v>
      </c>
      <c r="T158" s="76" t="s">
        <v>333</v>
      </c>
      <c r="U158" s="279">
        <v>2024.1</v>
      </c>
      <c r="V158" s="76"/>
    </row>
    <row r="159" s="15" customFormat="1" ht="133" customHeight="1" spans="1:22">
      <c r="A159" s="74">
        <v>134</v>
      </c>
      <c r="B159" s="132" t="s">
        <v>710</v>
      </c>
      <c r="C159" s="132" t="s">
        <v>29</v>
      </c>
      <c r="D159" s="58" t="s">
        <v>30</v>
      </c>
      <c r="E159" s="106" t="s">
        <v>711</v>
      </c>
      <c r="F159" s="132" t="s">
        <v>712</v>
      </c>
      <c r="G159" s="106">
        <v>250</v>
      </c>
      <c r="H159" s="132" t="s">
        <v>390</v>
      </c>
      <c r="I159" s="132" t="s">
        <v>713</v>
      </c>
      <c r="J159" s="132" t="s">
        <v>714</v>
      </c>
      <c r="K159" s="226">
        <v>0</v>
      </c>
      <c r="L159" s="226">
        <v>1</v>
      </c>
      <c r="M159" s="226">
        <v>0.05</v>
      </c>
      <c r="N159" s="226">
        <v>0</v>
      </c>
      <c r="O159" s="226">
        <v>0.05</v>
      </c>
      <c r="P159" s="226">
        <v>0.136</v>
      </c>
      <c r="Q159" s="226">
        <v>0</v>
      </c>
      <c r="R159" s="226">
        <v>0.136</v>
      </c>
      <c r="S159" s="226" t="s">
        <v>53</v>
      </c>
      <c r="T159" s="226" t="s">
        <v>200</v>
      </c>
      <c r="U159" s="280">
        <v>2024.1</v>
      </c>
      <c r="V159" s="226"/>
    </row>
    <row r="160" s="30" customFormat="1" ht="133" customHeight="1" spans="1:22">
      <c r="A160" s="74">
        <v>135</v>
      </c>
      <c r="B160" s="250" t="s">
        <v>715</v>
      </c>
      <c r="C160" s="226" t="s">
        <v>29</v>
      </c>
      <c r="D160" s="226" t="s">
        <v>30</v>
      </c>
      <c r="E160" s="226" t="s">
        <v>371</v>
      </c>
      <c r="F160" s="250" t="s">
        <v>716</v>
      </c>
      <c r="G160" s="226">
        <v>60</v>
      </c>
      <c r="H160" s="58" t="s">
        <v>390</v>
      </c>
      <c r="I160" s="250" t="s">
        <v>717</v>
      </c>
      <c r="J160" s="250" t="s">
        <v>718</v>
      </c>
      <c r="K160" s="226">
        <v>0</v>
      </c>
      <c r="L160" s="226">
        <v>1</v>
      </c>
      <c r="M160" s="226">
        <v>0.05</v>
      </c>
      <c r="N160" s="226">
        <v>0.002</v>
      </c>
      <c r="O160" s="226">
        <v>0.048</v>
      </c>
      <c r="P160" s="226">
        <v>0.13</v>
      </c>
      <c r="Q160" s="226">
        <v>0.006</v>
      </c>
      <c r="R160" s="226">
        <v>0.04</v>
      </c>
      <c r="S160" s="226" t="s">
        <v>53</v>
      </c>
      <c r="T160" s="226" t="s">
        <v>105</v>
      </c>
      <c r="U160" s="281" t="s">
        <v>294</v>
      </c>
      <c r="V160" s="227"/>
    </row>
    <row r="161" s="38" customFormat="1" ht="52" customHeight="1" spans="1:22">
      <c r="A161" s="245" t="s">
        <v>719</v>
      </c>
      <c r="B161" s="246"/>
      <c r="C161" s="56"/>
      <c r="D161" s="247"/>
      <c r="E161" s="247"/>
      <c r="F161" s="251"/>
      <c r="G161" s="247">
        <v>485</v>
      </c>
      <c r="H161" s="69"/>
      <c r="I161" s="251"/>
      <c r="J161" s="251"/>
      <c r="K161" s="247"/>
      <c r="L161" s="247"/>
      <c r="M161" s="247"/>
      <c r="N161" s="247"/>
      <c r="O161" s="247"/>
      <c r="P161" s="247"/>
      <c r="Q161" s="247"/>
      <c r="R161" s="247"/>
      <c r="S161" s="247"/>
      <c r="T161" s="247"/>
      <c r="U161" s="277"/>
      <c r="V161" s="282"/>
    </row>
    <row r="162" s="1" customFormat="1" ht="93.75" spans="1:22">
      <c r="A162" s="58">
        <v>136</v>
      </c>
      <c r="B162" s="58" t="s">
        <v>720</v>
      </c>
      <c r="C162" s="57" t="s">
        <v>29</v>
      </c>
      <c r="D162" s="58" t="s">
        <v>30</v>
      </c>
      <c r="E162" s="58" t="s">
        <v>49</v>
      </c>
      <c r="F162" s="59" t="s">
        <v>721</v>
      </c>
      <c r="G162" s="58">
        <v>485</v>
      </c>
      <c r="H162" s="58" t="s">
        <v>33</v>
      </c>
      <c r="I162" s="59" t="s">
        <v>722</v>
      </c>
      <c r="J162" s="59" t="s">
        <v>723</v>
      </c>
      <c r="K162" s="57">
        <v>12</v>
      </c>
      <c r="L162" s="57">
        <v>77</v>
      </c>
      <c r="M162" s="57">
        <v>0.713</v>
      </c>
      <c r="N162" s="57">
        <v>0.713</v>
      </c>
      <c r="O162" s="57">
        <v>0</v>
      </c>
      <c r="P162" s="57">
        <v>0.2325</v>
      </c>
      <c r="Q162" s="57">
        <v>0.2325</v>
      </c>
      <c r="R162" s="57">
        <v>0</v>
      </c>
      <c r="S162" s="58" t="s">
        <v>53</v>
      </c>
      <c r="T162" s="58" t="s">
        <v>724</v>
      </c>
      <c r="U162" s="140">
        <v>2024.1</v>
      </c>
      <c r="V162" s="138"/>
    </row>
    <row r="163" s="41" customFormat="1" ht="52" customHeight="1" spans="1:22">
      <c r="A163" s="252" t="s">
        <v>725</v>
      </c>
      <c r="B163" s="253"/>
      <c r="C163" s="254"/>
      <c r="D163" s="255"/>
      <c r="E163" s="137"/>
      <c r="F163" s="255"/>
      <c r="G163" s="60">
        <f>G164</f>
        <v>70.3</v>
      </c>
      <c r="H163" s="255"/>
      <c r="I163" s="255"/>
      <c r="J163" s="255"/>
      <c r="K163" s="254"/>
      <c r="L163" s="266"/>
      <c r="M163" s="266"/>
      <c r="N163" s="266"/>
      <c r="O163" s="266"/>
      <c r="P163" s="266"/>
      <c r="Q163" s="266"/>
      <c r="R163" s="266"/>
      <c r="S163" s="65"/>
      <c r="T163" s="65"/>
      <c r="U163" s="63"/>
      <c r="V163" s="266"/>
    </row>
    <row r="164" s="24" customFormat="1" ht="173" customHeight="1" spans="1:22">
      <c r="A164" s="256">
        <v>137</v>
      </c>
      <c r="B164" s="87" t="s">
        <v>726</v>
      </c>
      <c r="C164" s="87" t="s">
        <v>29</v>
      </c>
      <c r="D164" s="87" t="s">
        <v>30</v>
      </c>
      <c r="E164" s="87" t="s">
        <v>727</v>
      </c>
      <c r="F164" s="131" t="s">
        <v>728</v>
      </c>
      <c r="G164" s="86">
        <v>70.3</v>
      </c>
      <c r="H164" s="58" t="s">
        <v>33</v>
      </c>
      <c r="I164" s="131" t="s">
        <v>729</v>
      </c>
      <c r="J164" s="131" t="s">
        <v>730</v>
      </c>
      <c r="K164" s="83">
        <v>0</v>
      </c>
      <c r="L164" s="83">
        <v>150</v>
      </c>
      <c r="M164" s="86">
        <v>0.0378</v>
      </c>
      <c r="N164" s="115">
        <v>0</v>
      </c>
      <c r="O164" s="86">
        <v>0.0378</v>
      </c>
      <c r="P164" s="267">
        <v>0.091</v>
      </c>
      <c r="Q164" s="115">
        <v>0</v>
      </c>
      <c r="R164" s="267">
        <v>0.091</v>
      </c>
      <c r="S164" s="87" t="s">
        <v>731</v>
      </c>
      <c r="T164" s="87" t="s">
        <v>49</v>
      </c>
      <c r="U164" s="204">
        <v>2024.1</v>
      </c>
      <c r="V164" s="228"/>
    </row>
    <row r="165" s="41" customFormat="1" ht="47" customHeight="1" spans="1:22">
      <c r="A165" s="252" t="s">
        <v>732</v>
      </c>
      <c r="B165" s="253"/>
      <c r="C165" s="63"/>
      <c r="D165" s="65"/>
      <c r="E165" s="64"/>
      <c r="F165" s="65"/>
      <c r="G165" s="60">
        <v>450</v>
      </c>
      <c r="H165" s="65"/>
      <c r="I165" s="65"/>
      <c r="J165" s="65"/>
      <c r="K165" s="63"/>
      <c r="L165" s="268"/>
      <c r="M165" s="268"/>
      <c r="N165" s="268"/>
      <c r="O165" s="268"/>
      <c r="P165" s="268"/>
      <c r="Q165" s="268"/>
      <c r="R165" s="268"/>
      <c r="S165" s="65"/>
      <c r="T165" s="65"/>
      <c r="U165" s="63"/>
      <c r="V165" s="268"/>
    </row>
    <row r="166" s="42" customFormat="1" ht="101" customHeight="1" spans="1:22">
      <c r="A166" s="57">
        <v>138</v>
      </c>
      <c r="B166" s="58" t="s">
        <v>733</v>
      </c>
      <c r="C166" s="57" t="s">
        <v>29</v>
      </c>
      <c r="D166" s="58" t="s">
        <v>30</v>
      </c>
      <c r="E166" s="58" t="s">
        <v>49</v>
      </c>
      <c r="F166" s="59" t="s">
        <v>734</v>
      </c>
      <c r="G166" s="58">
        <v>450</v>
      </c>
      <c r="H166" s="58" t="s">
        <v>33</v>
      </c>
      <c r="I166" s="75" t="s">
        <v>735</v>
      </c>
      <c r="J166" s="59"/>
      <c r="K166" s="57"/>
      <c r="L166" s="57"/>
      <c r="M166" s="57"/>
      <c r="N166" s="57"/>
      <c r="O166" s="57"/>
      <c r="P166" s="57"/>
      <c r="Q166" s="57"/>
      <c r="R166" s="57"/>
      <c r="S166" s="58" t="s">
        <v>53</v>
      </c>
      <c r="T166" s="58" t="s">
        <v>53</v>
      </c>
      <c r="U166" s="140">
        <v>2024.1</v>
      </c>
      <c r="V166" s="138"/>
    </row>
    <row r="167" spans="19:19">
      <c r="S167" s="283"/>
    </row>
    <row r="168" spans="19:19">
      <c r="S168" s="283"/>
    </row>
    <row r="169" spans="19:19">
      <c r="S169" s="283"/>
    </row>
    <row r="170" spans="19:19">
      <c r="S170" s="283"/>
    </row>
    <row r="171" spans="19:19">
      <c r="S171" s="283"/>
    </row>
    <row r="172" spans="19:19">
      <c r="S172" s="283"/>
    </row>
  </sheetData>
  <mergeCells count="42">
    <mergeCell ref="A1:V1"/>
    <mergeCell ref="I2:R2"/>
    <mergeCell ref="K3:L3"/>
    <mergeCell ref="M3:O3"/>
    <mergeCell ref="P3:R3"/>
    <mergeCell ref="A5:B5"/>
    <mergeCell ref="A6:B6"/>
    <mergeCell ref="A10:B10"/>
    <mergeCell ref="A11:B11"/>
    <mergeCell ref="A31:B31"/>
    <mergeCell ref="A47:C47"/>
    <mergeCell ref="A62:B62"/>
    <mergeCell ref="A70:B70"/>
    <mergeCell ref="A90:B90"/>
    <mergeCell ref="A92:B92"/>
    <mergeCell ref="A114:C114"/>
    <mergeCell ref="A118:C118"/>
    <mergeCell ref="A120:B120"/>
    <mergeCell ref="A121:B121"/>
    <mergeCell ref="A123:B123"/>
    <mergeCell ref="A127:B127"/>
    <mergeCell ref="A130:B130"/>
    <mergeCell ref="A133:B133"/>
    <mergeCell ref="A135:C135"/>
    <mergeCell ref="A154:C154"/>
    <mergeCell ref="A161:C161"/>
    <mergeCell ref="A163:B163"/>
    <mergeCell ref="A165:B165"/>
    <mergeCell ref="A2:A4"/>
    <mergeCell ref="B2:B4"/>
    <mergeCell ref="C2:C4"/>
    <mergeCell ref="D2:D4"/>
    <mergeCell ref="E2:E4"/>
    <mergeCell ref="F2:F4"/>
    <mergeCell ref="G2:G4"/>
    <mergeCell ref="H2:H4"/>
    <mergeCell ref="I3:I4"/>
    <mergeCell ref="J3:J4"/>
    <mergeCell ref="S2:S4"/>
    <mergeCell ref="T2:T4"/>
    <mergeCell ref="U2:U4"/>
    <mergeCell ref="V2:V4"/>
  </mergeCells>
  <pageMargins left="0.393055555555556" right="0.354166666666667" top="1" bottom="1" header="0.5" footer="0.5"/>
  <pageSetup paperSize="8" scale="60" orientation="landscape" horizontalDpi="600"/>
  <headerFooter>
    <oddFooter>&amp;C第 &amp;P 页，共 &amp;N 页</oddFooter>
  </headerFooter>
  <ignoredErrors>
    <ignoredError sqref="G15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王小呆历险记</cp:lastModifiedBy>
  <dcterms:created xsi:type="dcterms:W3CDTF">2023-05-12T11:15:00Z</dcterms:created>
  <dcterms:modified xsi:type="dcterms:W3CDTF">2025-01-02T07:15:26Z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F90BA417E34F460B9416CC87FDF9DE4A_13</vt:lpwstr>
  </property>
</Properties>
</file>